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Z:\contractacio\Compres\CONTRACTES\CONTRACTES GENERATS\2025\0158 - 2025OSB0158 Subministrament reactius laboratori\LICITACIÓ\"/>
    </mc:Choice>
  </mc:AlternateContent>
  <xr:revisionPtr revIDLastSave="0" documentId="8_{8724692C-FAC5-446D-811C-32E72AC6641E}" xr6:coauthVersionLast="47" xr6:coauthVersionMax="47" xr10:uidLastSave="{00000000-0000-0000-0000-000000000000}"/>
  <bookViews>
    <workbookView xWindow="3120" yWindow="1155" windowWidth="14745" windowHeight="11385" xr2:uid="{646D8B25-B840-4059-A892-5751C254EEA8}"/>
  </bookViews>
  <sheets>
    <sheet name="Lot 6 Reactiu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72" i="1" l="1"/>
  <c r="N171" i="1"/>
  <c r="N170" i="1"/>
  <c r="N169" i="1"/>
  <c r="N168" i="1"/>
  <c r="N167" i="1"/>
  <c r="N166" i="1"/>
  <c r="N165" i="1"/>
  <c r="N164" i="1"/>
  <c r="N163" i="1"/>
  <c r="N162" i="1"/>
  <c r="N161" i="1"/>
  <c r="N160" i="1"/>
  <c r="N159" i="1"/>
  <c r="N158" i="1"/>
  <c r="N157" i="1"/>
  <c r="N156" i="1"/>
  <c r="N155" i="1"/>
  <c r="N154" i="1"/>
  <c r="N153" i="1"/>
  <c r="N152" i="1"/>
  <c r="N151" i="1"/>
  <c r="N150" i="1"/>
  <c r="N149" i="1"/>
  <c r="N148" i="1"/>
  <c r="N147" i="1"/>
  <c r="N146" i="1"/>
  <c r="N145" i="1"/>
  <c r="N144" i="1"/>
  <c r="N143" i="1"/>
  <c r="N142" i="1"/>
  <c r="N141" i="1"/>
  <c r="N140" i="1"/>
  <c r="N139" i="1"/>
  <c r="N138" i="1"/>
  <c r="N137" i="1"/>
  <c r="N136" i="1"/>
  <c r="N135" i="1"/>
  <c r="N134" i="1"/>
  <c r="N133" i="1"/>
  <c r="N132" i="1"/>
  <c r="N131" i="1"/>
  <c r="N130" i="1"/>
  <c r="N129" i="1"/>
  <c r="N128" i="1"/>
  <c r="N127" i="1"/>
  <c r="N126" i="1"/>
  <c r="N125" i="1"/>
  <c r="N124" i="1"/>
  <c r="N123" i="1"/>
  <c r="N122" i="1"/>
  <c r="N121" i="1"/>
  <c r="N120" i="1"/>
  <c r="N119" i="1"/>
  <c r="N118" i="1"/>
  <c r="N117" i="1"/>
  <c r="N116" i="1"/>
  <c r="N115" i="1"/>
  <c r="N114" i="1"/>
  <c r="N113" i="1"/>
  <c r="N112" i="1"/>
  <c r="N111" i="1"/>
  <c r="N110" i="1"/>
  <c r="N109" i="1"/>
  <c r="N108" i="1"/>
  <c r="N107" i="1"/>
  <c r="N106" i="1"/>
  <c r="N105" i="1"/>
  <c r="N104" i="1"/>
  <c r="N103" i="1"/>
  <c r="N102" i="1"/>
  <c r="N101" i="1"/>
  <c r="N100" i="1"/>
  <c r="N99" i="1"/>
  <c r="N98" i="1"/>
  <c r="N97" i="1"/>
  <c r="N96" i="1"/>
  <c r="N95" i="1"/>
  <c r="N94" i="1"/>
  <c r="N93" i="1"/>
  <c r="N92" i="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N7" i="1"/>
  <c r="N6" i="1"/>
  <c r="N5" i="1"/>
  <c r="S4" i="1"/>
  <c r="S6" i="1" s="1"/>
  <c r="N4" i="1"/>
  <c r="N3" i="1"/>
  <c r="N17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Irene Martina Rodriguez Biosca</author>
    <author>Rodriguez Biosca, Irene Martina</author>
  </authors>
  <commentList>
    <comment ref="C34" authorId="0" shapeId="0" xr:uid="{D677521E-EF56-404D-B6A1-880370115CC7}">
      <text>
        <r>
          <rPr>
            <b/>
            <sz val="9"/>
            <color indexed="81"/>
            <rFont val="Tahoma"/>
            <family val="2"/>
          </rPr>
          <t>Irene Martina Rodriguez Biosca:</t>
        </r>
        <r>
          <rPr>
            <sz val="9"/>
            <color indexed="81"/>
            <rFont val="Tahoma"/>
            <family val="2"/>
          </rPr>
          <t xml:space="preserve">
atenció, hi ha impost especial, Scharlab no el va incloure al preu
</t>
        </r>
      </text>
    </comment>
    <comment ref="C113" authorId="1" shapeId="0" xr:uid="{13727006-A8C6-47A6-A63F-FE0968F97E8B}">
      <text>
        <r>
          <rPr>
            <sz val="11"/>
            <color theme="1"/>
            <rFont val="Aptos Narrow"/>
            <family val="2"/>
            <scheme val="minor"/>
          </rPr>
          <t xml:space="preserve">Rodriguez Biosca, Irene Martina:NO GENBOX, que només porten 10 per caixa
</t>
        </r>
      </text>
    </comment>
  </commentList>
</comments>
</file>

<file path=xl/sharedStrings.xml><?xml version="1.0" encoding="utf-8"?>
<sst xmlns="http://schemas.openxmlformats.org/spreadsheetml/2006/main" count="761" uniqueCount="604">
  <si>
    <r>
      <t xml:space="preserve">1.- EN CAS D'OFERTAR EL PRODUCTE REFERENCIAT ÉS OBLIGATORI POSAR EL </t>
    </r>
    <r>
      <rPr>
        <b/>
        <sz val="11"/>
        <color rgb="FFFF0000"/>
        <rFont val="Aptos Narrow"/>
        <family val="2"/>
        <scheme val="minor"/>
      </rPr>
      <t>PREU UNITARI</t>
    </r>
    <r>
      <rPr>
        <sz val="11"/>
        <color theme="1"/>
        <rFont val="Aptos Narrow"/>
        <family val="2"/>
        <scheme val="minor"/>
      </rPr>
      <t xml:space="preserve"> EN LA TOTALITAT DELS ANYS (COLUMNA K, L, M). 
2.- SI NO S'OFERTA ÉS OBLIGATORI DEIXAR LES </t>
    </r>
    <r>
      <rPr>
        <b/>
        <sz val="11"/>
        <color rgb="FFFF0000"/>
        <rFont val="Aptos Narrow"/>
        <family val="2"/>
        <scheme val="minor"/>
      </rPr>
      <t>CEL.LES EN BLANC</t>
    </r>
    <r>
      <rPr>
        <sz val="11"/>
        <color theme="1"/>
        <rFont val="Aptos Narrow"/>
        <family val="2"/>
        <scheme val="minor"/>
      </rPr>
      <t xml:space="preserve">
</t>
    </r>
  </si>
  <si>
    <t>ITEM</t>
  </si>
  <si>
    <t>DESCRIPCIÓ</t>
  </si>
  <si>
    <t>REFERENCIA</t>
  </si>
  <si>
    <t>MARCA</t>
  </si>
  <si>
    <t>ESPECIFICACIONS</t>
  </si>
  <si>
    <t>TOTAL ATL</t>
  </si>
  <si>
    <t>Import Total*</t>
  </si>
  <si>
    <t>Pressupost  de Licitació</t>
  </si>
  <si>
    <t>Referències ofertades</t>
  </si>
  <si>
    <t>Referències totals del lot</t>
  </si>
  <si>
    <t>Percentatge</t>
  </si>
  <si>
    <t>TOTAL LOT *</t>
  </si>
  <si>
    <t>* El total de l'oferta s’utilitzarà als únics efectes de poder comparar ofertes i determinar la puntuació de cada oferta, però en cap cas serà limitativa de l’import a consumir, el qual ve determinat pel valor estimat publicat. És a dir, que en cas de rebaixa dels diferents preus unitaris en la licitació, en execució del mateix només suposa una limitació el valor estimat fixat, podent-se adjudicar més unitats de producte de les previstes en els plecs fins exhaurir aquest pressupost.</t>
  </si>
  <si>
    <t>Total 2026</t>
  </si>
  <si>
    <t>Total 2027</t>
  </si>
  <si>
    <t>Total 2028</t>
  </si>
  <si>
    <t>Preu 
unitari ofert 2026</t>
  </si>
  <si>
    <t>Preu
 unitari ofert 2027</t>
  </si>
  <si>
    <t>Preu 
unitari ofert 2028</t>
  </si>
  <si>
    <t>Supelco</t>
  </si>
  <si>
    <t>SCHARLAB</t>
  </si>
  <si>
    <t>MERCK</t>
  </si>
  <si>
    <t>VWR</t>
  </si>
  <si>
    <t>VIDRAFOC</t>
  </si>
  <si>
    <t>MICROKIT</t>
  </si>
  <si>
    <t>6.1</t>
  </si>
  <si>
    <t>Disodio hidrogenofosfato anhidro p.a.</t>
  </si>
  <si>
    <t>Disodio hidrogenofosfato anhidro p.a. 500g. Color: blanco. Masa molar: 141,96g/mol. Punto fusión: 250ºC. Solubilidad en agua: 77g/L a 20ºC. Densidad aparente: 880 kg/m3 (aprox). Pureza: ≥ 99,0%. Cloruros: ≤ 0,002%. Sulfatos ≤ 0,005%.  Metales pesados ≤ 0,001%, Cobre ≤ 0,0003%, Hierro ≤ 0,001 %, Potasio ≤ 0,01%. Pérdida de peso (105ºC) ≤ 0,2%</t>
  </si>
  <si>
    <t>6.2</t>
  </si>
  <si>
    <t>Diphenylcarbazide-(1,5) A.R (ACS)</t>
  </si>
  <si>
    <t>CL06,0408,0100</t>
  </si>
  <si>
    <t>CHEM-LAB</t>
  </si>
  <si>
    <t xml:space="preserve">For laboratory use, RedOx indicator, ACS, Ph. Eur. 100g. Masa molar: 242.28 g/mol. Pureza ≥ 98%. Densidad: 1g/cm3. Punto de fusión : 173 - 176°C. Residuo después ignición &gt; 0.05%  </t>
  </si>
  <si>
    <t>6.3</t>
  </si>
  <si>
    <t xml:space="preserve">Acetato de bario p.a. </t>
  </si>
  <si>
    <t xml:space="preserve">Acetato de bario p.a. ACS, 500 g. Densidad: 2.47 g/cm3 (20 °C). Punto de fusión: 450ºC. Pureza: 99.0 - 102.0 %. Materia insoluble ≤ 0,01%, Cloruros ≤ 0,0005%, Metales pesados ≤ 0,0005%, Calcio ≤ 0,005%, Hierro ≤ 0,0005%, Potasio ≤ 0,003%, Sodio ≤ 0,005%, Estroncio ≤ 0,15%. Substancias oxidantes ≤ 0,005%                                                                      </t>
  </si>
  <si>
    <t>6.4</t>
  </si>
  <si>
    <t>Acetato de Sodio.3H2O</t>
  </si>
  <si>
    <t>PANREAC</t>
  </si>
  <si>
    <t>para análisis, ACS, ISO, 500 g</t>
  </si>
  <si>
    <t>6.5</t>
  </si>
  <si>
    <t>Acetilacetona para síntesis</t>
  </si>
  <si>
    <t xml:space="preserve">Acetylacetone for synthesis, 250mL. Masa molar: 100.12 g/mol. Pureza ≥ 99 % Densidad: 0.97 g/cm3 (20 °C). Punto de inflamabilidad: 35ºC. Punto de fusión: -47.5 - -17.6 °C                                          </t>
  </si>
  <si>
    <t>6.6</t>
  </si>
  <si>
    <t>Acetona</t>
  </si>
  <si>
    <t>para UV, IR, HPLC, GPC, ACS; Riqueza mínima (C.G.): 99,9%</t>
  </si>
  <si>
    <t>6.7</t>
  </si>
  <si>
    <t>Àcid Clorhídric 37%</t>
  </si>
  <si>
    <t>p.a. max. 0.001 ppm Hg</t>
  </si>
  <si>
    <t>6.8</t>
  </si>
  <si>
    <t>Ácido Acético Glacial</t>
  </si>
  <si>
    <t>para análisis, ACS, ISO;riqueza ≥ 37.0 %</t>
  </si>
  <si>
    <t>6.9</t>
  </si>
  <si>
    <t>Ácido ascórbico</t>
  </si>
  <si>
    <t>Ácido L(+)-Ascórbico 100 g
para análisis, ACS 
Riqueza mínima (Yodom.): 99,0%
Identidad: IR conforme ensayo
Intervalo de fusión: 188-192 °C
Rotación específica α 20/D c=10 (en H2O).: +20,5 - +21,5°</t>
  </si>
  <si>
    <t>6.10</t>
  </si>
  <si>
    <t>Ácido Barbitúrico p.a.</t>
  </si>
  <si>
    <t xml:space="preserve">Ácido Barbitúrico p.a. Cantidad: 100 g. Masa molar: 128.08 g/mol. Pureza ≥ 99,0%. Punto de fusión: 250 - 252 °C (descomposición). Densidad aparente: 720 kg/m3. Cloruros ≤ 40 ppm. Metales pesados ≤ 50ppm.  Hierro ≤ 10 ppm                                             </t>
  </si>
  <si>
    <t>6.11</t>
  </si>
  <si>
    <t>Ácido Bórico</t>
  </si>
  <si>
    <t>P.A.,ACS,ISO,Reag. Ph Eur</t>
  </si>
  <si>
    <t>6.12</t>
  </si>
  <si>
    <t>Ácido Clorhídrico 1N</t>
  </si>
  <si>
    <t>Densidad:1,011 kg/l. Descripción Física:Líquido. Nombre de Calidad:solución valorada. Comentario de Cabecera:Indicador: Rojo de Metilo Especificaciones:Factor a 20°C: 0,999 - 1,001. EINECS:231-595-7 NC:28061000</t>
  </si>
  <si>
    <t>6.13</t>
  </si>
  <si>
    <t>Ácido Clorhídrico 2N</t>
  </si>
  <si>
    <t>Ácido Clorhídrico 2 mol/l (2N) solución valorada. DENSIDAD: 1,035 kg/l. DESCRIPCIÓN FÍSICA: Líquido. NOMBRE DE PRODUCTO: Ácido Clorhídrico 2 mol/(2N) solución valorada .NOMBRE DE CALIDAD: solución valorada. COMENTARIO DE CABECERA: Indicador: Rojo de Metilo. ESPECIFICACIONES: Factor a 20°C: 0,999 - 1,001. Incertidumbre: Ver certificado. Trazabilidad: NIST</t>
  </si>
  <si>
    <t>6.14</t>
  </si>
  <si>
    <t>Ácido Nítrico 65%</t>
  </si>
  <si>
    <t>Nitric acid 65% for analysis (max. 0.005ppm Hg) EMSURE® Reag. Ph Eur,ISO storage conditions   Store at +2°C to +25°C. Grade Reag. Ph. Eur. reag. ISO bp   121 °C/1013 hPa. Vapor pressure 9.4 hPa ( 20 °C) density 1.39 g/cm3 at 20 °C mp   -32 °C pH   &lt;1 (20 °C in H2O, strongly acid)</t>
  </si>
  <si>
    <t>6.15</t>
  </si>
  <si>
    <t>Ácido Oxálico 0,5 mol/l (1N)</t>
  </si>
  <si>
    <t xml:space="preserve">Ácido Oxálico 0,5 mol/l (1N) solución valorada 1000 mL. Factor a 20°C: 0,999 - 1,001. Trazabilidad: NIST. Masa molar: 126,07 g/mol                   </t>
  </si>
  <si>
    <t>6.16</t>
  </si>
  <si>
    <t>Ácido Sulfúrico 0,02N</t>
  </si>
  <si>
    <t>Ácido Sulfúrico 0,01 mol/l (0,02N) solución valorada  1000 ml. Indicador: Rojo de Metilo. Factor a 20°C: 0,999 - 1,001. Incertidumbre: Ver certificado. Trazabilidad: NIST</t>
  </si>
  <si>
    <t>6.17</t>
  </si>
  <si>
    <t>Ácido Sulfúrico 1N</t>
  </si>
  <si>
    <t>solución valorada</t>
  </si>
  <si>
    <t>6.18</t>
  </si>
  <si>
    <t>Ácido Sulfúrico 1 mol/l (2N)</t>
  </si>
  <si>
    <t xml:space="preserve">Ácido Sulfúrico 1 mol/l (2N) solución valorada 1000 mL. Factor a 20°C: 0,999 - 1,001. Trazabilidad: NIST. Masa molar: 98,08 g/mol     </t>
  </si>
  <si>
    <t>6.19</t>
  </si>
  <si>
    <t>Ácido Sulfúrico 96%</t>
  </si>
  <si>
    <t>para análisis, ISO</t>
  </si>
  <si>
    <t>6.20</t>
  </si>
  <si>
    <t>Almidón</t>
  </si>
  <si>
    <t>Grado para análisis ISO</t>
  </si>
  <si>
    <t>6.21</t>
  </si>
  <si>
    <t>Amonio Molibdato 4-hidrato (Reag. Ph. Eur.) PA</t>
  </si>
  <si>
    <t>para análisis, ACS, ISO</t>
  </si>
  <si>
    <t>6.22</t>
  </si>
  <si>
    <t>Azul de Bromofenol  (Reag. USP, Ph. Eur.) para análisis, ACS</t>
  </si>
  <si>
    <t xml:space="preserve">Azul de Bromofenol (Reag. USP, Ph. Eur.) para análisis, ACS. 25g. Punto de fusión 273 °C. Masa molar: 669,99 g/mol. Intervalo de viraje de pH: amarillo-verdoso: 3,0. Intervalo de viraje de pH: azul: 4,6. Insoluble en C2H5OH: Conforme ensayo. Pérdida por desecación a 110°C: 5%. Residuo de calcinación (en SO4): 0,5 % Cu: 0,005 %, Fe: 0,005 %, Ni: 0,005 %, Pb: 0,005 %    </t>
  </si>
  <si>
    <t>6.23</t>
  </si>
  <si>
    <t>Carbonato de Sodio anhidro p.a.</t>
  </si>
  <si>
    <t xml:space="preserve">Carbonato de Sodio anhidro anhidro p.a. ISO, 500g. Masa molar: 105.99 g/mol . Pureza  ≥ 99,9 %. Punto de fusión: 854 °C. Cloruros ≤ 0.002 %, Fosfatos ≤ 0.001 %, Silicatos (SiO₂) ≤ 0.002 %, Sulfatos ≤ 0.005 %, Nitrogeno total ≤ 0.001 %, Metales pesados ≤ 0.0005 %, Aluminio ≤ 0.001 %, Calcio ≤ 0.005 %, Hierro ≤ 0.0005 %, Potasio ≤ 0.01 %, Magnesio ≤ 0.0005 %, Pérdida de peso (300 °C) ≤ 1.0 %
    </t>
  </si>
  <si>
    <t>6.24</t>
  </si>
  <si>
    <t>Cloramina T 3-hidrato (BP, Ph. Eur.) puro</t>
  </si>
  <si>
    <t xml:space="preserve">Cloramina T 3-hidrato (BP, Ph. Eur.) puro, grado farma 250g. Punto de fusión: 167 - 170 °C. Masa molar: 281,69 g/mol. Pureza: 98,0-103,0%. Insoluble en C2H5OH: 1,5 %. Metales residuales (según EMEA/CHMP/SWP/4446/2000): No se usan catalizadores metálicos en el proceso de fabricación.      </t>
  </si>
  <si>
    <t>6.25</t>
  </si>
  <si>
    <t>Cloroformo (Triclorometano estabilizado con etanol, p.a.)</t>
  </si>
  <si>
    <t xml:space="preserve">Triclorometano estabilizado con etanol (Reag. USP, Ph. Eur.) para análisis, ACS, ISO                            2,5 L. Riqueza mínima (C.G.): 99,0%
Riqueza mínima (C.G.) (estabilizante no incluido): 99,8%    Masa molar: 119,38 g/mol              Punto de fusión: -63ºC                     
Residuo fijo: 0,001 %
Cloro (Cl): 0,00007%
Cloruro (Cl): 0,00002%
Carbonilos (en CH3COCH3): 0,001%
Carbono Tetracloruro (C.G.): 0,01%
Diclorometano (C.G.): 0,01%
Etanol (C.G.): 0,5-0,8 %
Fosgeno (Cl2CO): 0,0001%
Tetracloroetileno (C.G.): 0,01%
Tricloroetileno (C.G.): 0,01%
Sustancias relacionadas (C.G.)
Total impurezas: 0,7 %
Agua (H2O): 0,01 %    </t>
  </si>
  <si>
    <t>6.26</t>
  </si>
  <si>
    <t>Cloruro Sódico p.a.</t>
  </si>
  <si>
    <t xml:space="preserve">Cloruro de sodio para análisis, ACS, ISO 1000g. Riqueza mínima: 99,5%. Masa molar: 58-44 g/mol. Insoluble en H2O: 0,005 %. Metales pesados (ICP-OES): 0,0005 %, As: 0,00004 %, Ba: 0,0005 %, Ca: 0,002 %, Cu: 0,0002 %, Fe: 0,0001 %,, K: 0,005 %, Mg: 0,001 %, Ni: 0,0005 %, Pb: 0,0002 %                                         </t>
  </si>
  <si>
    <t>6.27</t>
  </si>
  <si>
    <t>Cromato de Potasio 10%</t>
  </si>
  <si>
    <t>Densidad  1,078 kg/l
Líquido
UN3287
Almacenaje Temperatura ambiente.    Potasio Cromato 10,4 g
Agua (c.s.p.)  100 ml</t>
  </si>
  <si>
    <t>6.28</t>
  </si>
  <si>
    <t>Dicromato de Potasio p.a.</t>
  </si>
  <si>
    <t xml:space="preserve">Dicromato de potasio (Reag. USP) para análisis, ACS, ISO 1000kg                                 Riqueza mínima (Yodom.): 99,5%    Masa molar: 294,19 g/mol   Insoluble en H2O: 0,003 %
Pérdida por desecación a 105°C: 0,05%
Cloruro (Cl): 0,001%
Sulfato (SO4): 0,005%
Ca: 0,002 %
Cd: 0,0005 %
Co: 0,0005 %
Cu: 0,001 %
Fe: 0,001 %
Mg: 0,0005 %
Mn: 0,0005 %
Na: 0,02 %
Ni: 0,0005 %
Pb: 0,001 %
Zn: 0,0005 %      </t>
  </si>
  <si>
    <t>6.29</t>
  </si>
  <si>
    <t>EDTA disodium salt dihidratado</t>
  </si>
  <si>
    <t>EDTA Sal Disódica 2-hidrato (Reag. Ph. Eur.) 250 g para análisis, ACS. Riqueza (Compl.): 99,0-101,0%. Identidad: IR conforme ensayo pH sol. 5%: 4,0-5,0</t>
  </si>
  <si>
    <t>6.30</t>
  </si>
  <si>
    <t>EDTA Sal Disódica 0,05 mol/l (0,05M) solución valorada</t>
  </si>
  <si>
    <t>182120-1211</t>
  </si>
  <si>
    <t>Densidad:1,008 kg/l
Descripción Física:LíquidoNombre de Calidad:solución valorada
Comentario de Cabecera:Indicador: Negro de Eriocromo T (ZnO)
Especificaciones:Factor a 20°C: 0,999 - 1,001
 Trazabilidad: NIST  EINECS:205-358-3
NC:29224985</t>
  </si>
  <si>
    <t>6.31</t>
  </si>
  <si>
    <t>EDTA Sal Disódica 0,1mol/l (0,1M)</t>
  </si>
  <si>
    <t xml:space="preserve">EDTA Sal Disódica 0,1mol/l (0,1M) solución valorada 1000 mL. Factor a 20°C: 0,999 - 1,001. Trazabilidad: NIST. Masa molar: 372,24 g/mol </t>
  </si>
  <si>
    <t>6.32</t>
  </si>
  <si>
    <t>Etanol absoluto PA, ACS, ISO</t>
  </si>
  <si>
    <t>6.33</t>
  </si>
  <si>
    <t>Fenolftaleïna 1%</t>
  </si>
  <si>
    <t xml:space="preserve">Densidad 0.89 g/cm3 (20 °C). Punto de inflamabilidad 23 °C. Temperatura de ignición 425 °C. Clase de almacenamiento: Líquidos inflamables WGK WGK 3 muy contaminante para el agua. Eliminación: Disolventes exentos de halógenos y soluciones de sustancias orgánicas fuertemente impurificados: categoría A. </t>
  </si>
  <si>
    <t>6.34</t>
  </si>
  <si>
    <t>Formaldehído 30-36% p/v</t>
  </si>
  <si>
    <t xml:space="preserve">Formaldehído 30-36% p/v concentrado tamponado a pH=7 estabilizado con metanol para diagnóstico clínico 1000 L. Masa molar: 30,03 g/mol. Pureza: 30-36 %                                    </t>
  </si>
  <si>
    <t>6.35</t>
  </si>
  <si>
    <t>Glicina p.a.</t>
  </si>
  <si>
    <t>Glicina (Reag. USP) para análisis, ACS, 1000 mL. Masa molar: 75,07 g/mol                  Riqueza mínima (Ac. Percl.): 99,0% Insoluble en H2O: 0,005 %. Pérdida por desecación a 105°C: 0,2%. Residuo de calcinación (en SO4): 0,05 %, Cloruro (Cl): 0,005%, Amonio (NH4): 0,005%, Sulfato (SO4): 0,005%, Metales pesados (en Pb): 0,001%, As: 0,0001 %, Cu: 0,0005 %, Fe: 0,0005 %, Ni: 0,0005 %, Pb: 0,0005 %</t>
  </si>
  <si>
    <t>6.36</t>
  </si>
  <si>
    <t>Goma Arábiga</t>
  </si>
  <si>
    <t>Goma arábiga secada por pulverización EMPROVE® ESSENTIAL Ph Eur,BP. Cantidad: 1 kg. Densidad 1.4 g/cm3. Valor de pH 5 (100 g/l, H₂O, 20 °C). Densidad aparente 400 kg/m3. Solubilidad 500 g/l. Aluminio ≤ 5 ppm, Bario ≤ 70 ppm, Manganeso ≤ 25 ppm, Ceniza ≤ 4%</t>
  </si>
  <si>
    <t>6.37</t>
  </si>
  <si>
    <t>Hidrogenocarbonato de Sodio p.a.</t>
  </si>
  <si>
    <t xml:space="preserve">Hidrogenocarbonato de Sodio p.a.  ACS,Reag.Ph Eur, 500g. Pureza: calculada como substancia en seco: 99.7 - 100.3 %. Pureza (acidimetría): 99.0-101.0 %. Masa molar: 84.01 g/mol. Densidad: 2.22 g/cm3 (20 °C).  Punto de fusión: 270 °C (descomposición). Solubilidad: 96 g/l. Matèria insoluble: ≤ 0.015 %. Cloruros ≤ 0.002 %, Fosfatos ≤ 0.001 %, Sulfatos ≤ 0.0150 %, Nitrogeno total ≤ 0.0005 %, Amonio ≤ 0.0005 %, Metales pesados ≤ 0.0005 %, Arsénico ≤ 0.0002 %, Calcio ≤ 0.0100 %, Coure ≤ 0.0002 %, Hierro ≤ 0.0005 %, Potasio ≤ 0.005 %, Magnesio ≤ 0.005 %, Plomo ≤ 0.0005 %    </t>
  </si>
  <si>
    <t>6.38</t>
  </si>
  <si>
    <t>Hidróxido de sodio (Pellets)</t>
  </si>
  <si>
    <t>Sodio Hidróxido lentejas (Reag. USP)1000 para análisis, ACS, ISO. Riqueza mínima (Acidim.): 98,0%</t>
  </si>
  <si>
    <t>6.39</t>
  </si>
  <si>
    <t>KIT CIANURS</t>
  </si>
  <si>
    <t>Método colorimétrico con tarjeta colorimétrica y bloque comparador con tubos de ensayo largos 0.002 - 0.004 - 0.007 - 0.010 - 0.013 - 0.016 - 0.020 - 0.025 - 0.030 mg/l CN⁻ MColortest™. Número de tests: 65</t>
  </si>
  <si>
    <t>6.40</t>
  </si>
  <si>
    <t xml:space="preserve">KIT CROM </t>
  </si>
  <si>
    <t>Método colorimétrico con tarjeta colorimétrica y bloque comparador con tubos de ensayo largos 0.005 - 0.01 - 0.02 - 0.03 - 0.04 - 0.05 - 0.06 - 0.08 - 0.10 mg/l Cr 0.011 - 0.022 - 0.045 - 0.07 - 0.09 - 0.11 - 0.13 - 0.18 - 0.22 mg/l CrO₄²⁻ MQuant®. Número de tests: 150</t>
  </si>
  <si>
    <t>6.41</t>
  </si>
  <si>
    <t>Lana de vidrio</t>
  </si>
  <si>
    <t xml:space="preserve">Lana de Vidrio lavada grado técnico Cloruro (Cl): 0,01% 250g     </t>
  </si>
  <si>
    <t>6.42</t>
  </si>
  <si>
    <t>Marmol granulado</t>
  </si>
  <si>
    <t>Marmol granulado para obtención de anhídrido carbónico 1kg. Masa molar: 100.09 g/mol. Punto de fusión: 825 °C (descomposición). Tamaño partícula (0.5-2mm) ≥95 %</t>
  </si>
  <si>
    <t>6.43</t>
  </si>
  <si>
    <t>Azul de metileno p.a.</t>
  </si>
  <si>
    <t>Azul de Metileno (C.I. 52015) (Reag. Ph. Eur.) para análisis, 100g. Riqueza (Espectrofotométrica): 82%. Punto de fusión: 180ºC. Límite máximo de impurezas. Pérdida por desecación a 110°C: 8-16 %</t>
  </si>
  <si>
    <t>6.44</t>
  </si>
  <si>
    <t>Naranja de metilo ACS</t>
  </si>
  <si>
    <t xml:space="preserve">Naranja de metilo, indicador ACS, Reag. Ph Eur, 25g. Masa molar: 327.34 g/mol. Punto de fusión: &gt;300 °C. Pèrdua de pes (110 °C) ≤ 5                </t>
  </si>
  <si>
    <t>6.45</t>
  </si>
  <si>
    <t>Naranja de metilo sol. 0.1% (Reag. Ph. Eur.)</t>
  </si>
  <si>
    <t xml:space="preserve">Naranja de metilo solución 0,1% (Reag. Ph. Eur.) para análisis volumétrico, 100 mL. COMPOSICIÓN: Anaranjado de Metilo: 0,1 g, Etanol Absoluto: 20 ml, Agua: 82,5 mL. Masa molar: 327,34 g/mol    </t>
  </si>
  <si>
    <t>6.46</t>
  </si>
  <si>
    <t>Naranja de Xilenol Sal Tetrasódica p.a.</t>
  </si>
  <si>
    <t xml:space="preserve">Naranja de Xilenol Sal Tetrasódica (Reag. Ph. Eur.) para análisis, ACS  5g, Masa molar: 760,60 g/mol. Límite máximo de impurezas: Pérdida por desecación a 110°C: 7% </t>
  </si>
  <si>
    <t>6.47</t>
  </si>
  <si>
    <t>Nitrato de Plata 0.1 N</t>
  </si>
  <si>
    <t>Nitrato de plata 0,1 mol/l (0,1N) solución valorada 1000 mL. Factor a 20°C: 0,999 - 1,001. Trazabilidad: NIST. Masa molar: 169,87 g/mol</t>
  </si>
  <si>
    <t>6.48</t>
  </si>
  <si>
    <t>Nitrato de Sodio p.a.</t>
  </si>
  <si>
    <t>Nitrato de sodio p.a.  ACS,ISO,Reag. Ph Eur 1000 kg. Masa molar: 84.99 g/mol. Pureza: ≥ 99.5 %. Densidad: 2.26 g/cm3 (20 °C). Punto de fusión: 308 °C. Materia insoluble ≤ 0.005 %, Clorurs ≤ 0.0005 %, Iodato ≤ 0.0005 %, Nitritos ≤ 0.001 %, Fosfatos ≤ 0.0005 %, Sulfatos ≤ 0.003 %, Metales pesados (ACS) ≤ 0.0005 %, Calcio ≤ 0.002 %, Hierro ≤ 0.0003 %, Potasio ≤ 0.01 %, Magnesio ≤ 0.002 %, Amonio ≤ 0.002 %</t>
  </si>
  <si>
    <t>6.49</t>
  </si>
  <si>
    <t>Oxigen Electrolit. Solution</t>
  </si>
  <si>
    <t>ELY-G 205217</t>
  </si>
  <si>
    <t>WTW</t>
  </si>
  <si>
    <t>Electrolyte for galvanic oxygen sensors StirrOx®G, CellOx®325, DurOx 325, TA 197 Oxi ConOx and MPP-350 Ox-module 50 mL</t>
  </si>
  <si>
    <t>6.50</t>
  </si>
  <si>
    <t xml:space="preserve">OXYCON DPD 8 SET, SWAN COMPACT 402  MATELCO  </t>
  </si>
  <si>
    <t>A-85.410.120</t>
  </si>
  <si>
    <t>SWAN</t>
  </si>
  <si>
    <t>Oxycon On-line reagents for AMI Codes-II, AMI Codes-II TC and AMI Codes-II C as well as monitors Compact 402 FM, AMI Codes, AMI Codes TC. Contenido: OXYCON ON-LINE DPD (8 botellas de 50 mL). OXYCON ON-LINE BUFFER (8 bolsas de 240 g cada una).</t>
  </si>
  <si>
    <t>6.51</t>
  </si>
  <si>
    <t>Permanganato de Potasio p.a. (ACS)</t>
  </si>
  <si>
    <t>Permanganato de potasio (Reag. USP) para análisis, ACS, 1000g. Riqueza mínima: 99,0%. Solubilidad: agua 65 g/l a 20 °C. Masa molar: 158,04 g/mol. Punto de fusión: 50ºC. Insoluble en H2O: 0,2 %. Compuestos de N (en N): 0,005% Sulfatos: 0,02%, Cloruro y clorato (en Cl): 0,005%, Cu: 0,001 %, Fe: 0,002 %, Pb: 0,005 %</t>
  </si>
  <si>
    <t>6.52</t>
  </si>
  <si>
    <t>Peróxido de Hidrógeno 30% p.a.</t>
  </si>
  <si>
    <t>Peróxido de hidrógeno 30% p/v (100 vol.) p.a.5L. Riqueza mínima (Perm.) p/v: 30,0% Punto de fusión: -26 °C. Límite máximo de impurezas Color APHA: 10, Acidez: 0,0008 meq/g, Residuo fijo: 0,005 %, Cloruro (Cl): 0,0001%. Compuestos de N (en N): 0,001%, Fosfatos: 0,0005 %, Sulfatos: 0,0005%, Metales pesados (en Pb): 0,0001%</t>
  </si>
  <si>
    <t>6.53</t>
  </si>
  <si>
    <t>Peroxodisulfato de Potasio p.a.</t>
  </si>
  <si>
    <t>Peroxodisulfato de Potasio p.a. EMSURE®, 250g. Pureza ≥ 99.0 %. Masa molar: 270.32 g/mol. Punto de fusión: 100 °C (descomposición). Clorurs ≤ 0.001 %, Metales pesados ≤ 0.003 %, Hierro ≤ 0.001 %, Manganeso ≤ 0.0001 %</t>
  </si>
  <si>
    <t>6.54</t>
  </si>
  <si>
    <t>Piridina p.a.</t>
  </si>
  <si>
    <t>Piridina (Reag. USP, Ph. Eur.) para análisis, ACS, 1000 mL. Riqueza mínima 99,5%. Masa molar: 79,10 g/mol. Punto de fusión: -41,6 °C. Límite máximo de impurezas Color APHA: 10, Residuo fijo: 0,001 %, Resistencia al KMnO4 (en O): 0,0005 %, Cloruro: 0,0005%, Sulfatos: 0,0005%, 2-Metilpiridina (C.G.): 0,1%, Amoniaco: 0,002%, Piperidina: 0,01%, Agua: 0,1 %</t>
  </si>
  <si>
    <t>6.55</t>
  </si>
  <si>
    <t>Potasio antimonio (III) óxido tartrato trihidrato</t>
  </si>
  <si>
    <t>Riqueza: 99.0 - 103.0 %. Masa molar: 667.89 g/mol, Arsénico ≤ 0.015 %, Plomo ≤ 0.002 %, Pérdida de peso ≤ 2.7 %</t>
  </si>
  <si>
    <t>6.56</t>
  </si>
  <si>
    <t>Potasio di-Hidrógeno fosfato p.a. (ACS)</t>
  </si>
  <si>
    <t>Potasio di-Hidrógeno Fosfato para análisis, ACS 500g. Riqueza mínima: 99,0%. Masa molar: 136,09 g/mol. Límite máximo de impurezas Insoluble en H2O: 0,01 %. Pérdida por desecación a 105°C: 0,2% Cloruros: 0,0005%, Compuestos de N (en N): 0,001%, Sulfatos: 0,003%, As: 0,0002 %, Metales pesados:0,001 %</t>
  </si>
  <si>
    <t>6.57</t>
  </si>
  <si>
    <t>Sulfato de Zinc 0,05M</t>
  </si>
  <si>
    <t>Solución valorada</t>
  </si>
  <si>
    <t>6.58</t>
  </si>
  <si>
    <t>Tiosulfato de sodio 0.1 N</t>
  </si>
  <si>
    <t>Sodio tiosulfato en solución en Frasco, plástico de 1 litro
c(Na₂S₂O₃ 5 H₂O) = 0.1 mol/l (0.1 N) Titripur® Reag. Ph Eur,Reag. USP densidad de 1.01 g/cm3 (20 °C) pH de   9 - 10 (H₂O, 20 °C) incertidumbre de medida de +/- 0.0003</t>
  </si>
  <si>
    <t>6.59</t>
  </si>
  <si>
    <t>Tris (Hidroximetil) Aminometano (USP, BP, Ph. Eur.)</t>
  </si>
  <si>
    <t xml:space="preserve">Descripción Física:Sólido  Especificaciones:Riqueza (titr., calc. en sust. seca): 99,0 - 100,5 %. Aspecto de la solución: conforme ensayo. Residuo de ignición: máx. 0,1 %. Identidad: conforme ensayo. pH (5 %; H2O): 10,0 - 11,5. Metales pesados (en Pb): máx. 0,001 %. Pérdida por desecación (3 h; 105°C): máx. 0,5 %. Sust. Relacionadas: conforme ensayo. Rango de fusión: 168 - 172°C. Disolventes residuales (Ph. Eur./USP): conforme ensayo. Insoluble en H2O: max. 0,025 %, Cloruro: máx. 0,003 %, Fe: máx. 0,001 %, As: máx. 0,0001 %
</t>
  </si>
  <si>
    <t>6.60</t>
  </si>
  <si>
    <t>Verde de Bromocresol</t>
  </si>
  <si>
    <t>Verde de Bromocresol p.a., ACS, 5g.  Masa molar: 698,04 g/mol. Punto de fusión: 225 °C. Límite máximo de impurezas Intervalo de viraje de pH: amarillo: 3,8 Intervalo de viraje de pH: azul: 5,4. Insoluble en C2H5OH: Conforme ensayo. Pérdida por desecación a 110°C: 5%. Residuo de calcinación (en SO4): 0,5 %</t>
  </si>
  <si>
    <t>6.61</t>
  </si>
  <si>
    <t>Yodo resublimado (iode)</t>
  </si>
  <si>
    <t>para análisis, ACS</t>
  </si>
  <si>
    <t>6.62</t>
  </si>
  <si>
    <t>Yoduro de Potasio (iodur de potasi)</t>
  </si>
  <si>
    <t xml:space="preserve">Descripción Física: Sólido. Especificaciones:Riqueza (arg.): mín. 99,5 %. Insoluble en H2O: máx. 0,003 %. Sustancias reductoras del I2 (en I): máx. 0,001 %. pH (5 %; H2O; 20°C): 6,0 - 9,2. Metales pesados (en Pb): máx. 0,0005 %. Pérdida por desecación (150°C): máx. 0,2 %. Compuestos de N (en N): máx. 0,001 % Cloruro y bromuro (en Cl): máx. 0,01 %
</t>
  </si>
  <si>
    <t>6.63</t>
  </si>
  <si>
    <t>Aceite de silicona</t>
  </si>
  <si>
    <t>CL00.1918.1000</t>
  </si>
  <si>
    <t>Chem-lab</t>
  </si>
  <si>
    <t>Oli de silicona. Per ús al laboratori i amb banys termostàtics fins a 250°C</t>
  </si>
  <si>
    <t>6.64</t>
  </si>
  <si>
    <t>Gel de sílice 2,5-6 mm con indicador (sin cloruro de cobalto) p.a., ACS</t>
  </si>
  <si>
    <t>GEL DE SÍLICE 2,5-6MM CON INDICADOR (SIN COBALTO CLORURO) PARA ANÁLISIS, ACS. Cantidad: 1 kg.</t>
  </si>
  <si>
    <t>6.65</t>
  </si>
  <si>
    <t>Cal sodada con indicador</t>
  </si>
  <si>
    <t>212778/0</t>
  </si>
  <si>
    <t>Cal sodada con indicador, grado técnico</t>
  </si>
  <si>
    <t>6.66</t>
  </si>
  <si>
    <t>ÁCIDO OXÁLICO 0,05 MOL/L (0,1N) (REAG. USP) SOLUCIÓN VALORADA</t>
  </si>
  <si>
    <t>181043.1211</t>
  </si>
  <si>
    <t>ÁCIDO OXÁLICO 0,05 MOL/L (0,1N) (REAG. USP) SOLUCIÓN VALORADA. Cantidad: 1 Litro</t>
  </si>
  <si>
    <t>6.67</t>
  </si>
  <si>
    <t xml:space="preserve">Sodium dodecyl sulfate </t>
  </si>
  <si>
    <t>436143-25G</t>
  </si>
  <si>
    <t>Merck</t>
  </si>
  <si>
    <t>ACS reagent, ≥ 99.0%. Cantidad 25 gramos</t>
  </si>
  <si>
    <t>6.68</t>
  </si>
  <si>
    <t>Di-Sodio Oxalato estándar para volumetría, ACS</t>
  </si>
  <si>
    <t>Panreac</t>
  </si>
  <si>
    <t>Trazabilidad: NIST . Riqueza (Perm.) (después de secar a 130°C): 99,95-100,05%</t>
  </si>
  <si>
    <t>6.69</t>
  </si>
  <si>
    <t>Acetonitrilo</t>
  </si>
  <si>
    <t>AC03312500</t>
  </si>
  <si>
    <t>Scharlab</t>
  </si>
  <si>
    <t>para HPLC "Supragradient"</t>
  </si>
  <si>
    <t>6.70</t>
  </si>
  <si>
    <t>Cal Sodada con indicador grado técnico (granulada o forma lentejas)</t>
  </si>
  <si>
    <t>CA01701000</t>
  </si>
  <si>
    <t>Cal sodada con indicador. Cantidad 1 kg</t>
  </si>
  <si>
    <t>6.71</t>
  </si>
  <si>
    <t>Ácido Oxálico 0,05 mol/l (0,1N) (Reag. USP) solución valorada</t>
  </si>
  <si>
    <t>Volumen: 1 Litro</t>
  </si>
  <si>
    <t>6.72</t>
  </si>
  <si>
    <t>Sodio acetato anhidro, para análisis, ExpertQ®, ACS, Reag. Ph Eur (1kg)</t>
  </si>
  <si>
    <t>SO00351000</t>
  </si>
  <si>
    <t>-</t>
  </si>
  <si>
    <t>6.73</t>
  </si>
  <si>
    <t>Pyrocatechol Violet, indicator grade, pure (5g)</t>
  </si>
  <si>
    <t>14654-0050</t>
  </si>
  <si>
    <t>6.74</t>
  </si>
  <si>
    <t>Magnesio sulfato heptahidrato, Pharmpur®, Ph Eur, BP, USP (1kg)</t>
  </si>
  <si>
    <t>MA00841000</t>
  </si>
  <si>
    <t>6.75</t>
  </si>
  <si>
    <t>Ácido L(+)-ascórbico, para análisis, ExpertQ®, ACS, ISO (250g)</t>
  </si>
  <si>
    <t>AC05150250</t>
  </si>
  <si>
    <t>6.76</t>
  </si>
  <si>
    <t>o-Fenantrolina monohidrato, indicador redox, para análisis, ExpertQ®, ACS (25g)</t>
  </si>
  <si>
    <t>FE01000025</t>
  </si>
  <si>
    <t>6.77</t>
  </si>
  <si>
    <t>Aluminio potasio sulfato dodecahidrato, Pharmpur®, Ph Eur, BP, USP (1kg)</t>
  </si>
  <si>
    <t>AL07451000</t>
  </si>
  <si>
    <t>6.78</t>
  </si>
  <si>
    <t>Sodio hidrogenocarbonato, para análisis, ExpertQ®, ACS, ISO, Reag. Ph Eur (1kg)</t>
  </si>
  <si>
    <t>SO01311000</t>
  </si>
  <si>
    <t>6.79</t>
  </si>
  <si>
    <t>Sodio di-Hidrógeno Fosfato 1-hidrato (Reag. USP, Ph. Eur.) para análisis, ACS</t>
  </si>
  <si>
    <t>6.80</t>
  </si>
  <si>
    <t>Naranja de metil 10%</t>
  </si>
  <si>
    <t>volumen 250 mL</t>
  </si>
  <si>
    <t>6.81</t>
  </si>
  <si>
    <t>Dodecilbenceno sulfonato sódico (Sodium dodecylbenzenesulfonate) technical grade</t>
  </si>
  <si>
    <t>289957-25G</t>
  </si>
  <si>
    <t>Cantidad: 25 gramos. Pureza: grado técnico</t>
  </si>
  <si>
    <t>6.82</t>
  </si>
  <si>
    <t>Cetyltrimethylammonium Bromide, Molecular Biology Grade</t>
  </si>
  <si>
    <t>Cantidad: 100 gramos. Pureza biología molecular</t>
  </si>
  <si>
    <t>6.83</t>
  </si>
  <si>
    <t>Triton™ X-100</t>
  </si>
  <si>
    <t>6.84</t>
  </si>
  <si>
    <t xml:space="preserve">Metanol </t>
  </si>
  <si>
    <t>361091.1612</t>
  </si>
  <si>
    <t>Metanol para UV, IR, HPLC, ACS</t>
  </si>
  <si>
    <t>6.85</t>
  </si>
  <si>
    <t>Ácido Clorhídrico 0,01N</t>
  </si>
  <si>
    <t>182884,1211</t>
  </si>
  <si>
    <t>Densidad:1,000 kg/l
Descripción Física:Líquido
Comentario de Cabecera:Indicador: Rojo de Metilo
Especificaciones:Factor a 20°C: 0,999 - 1,001
Nombre Maestro:Acido Clorhídrico 0,01 mol/l *(0,01N)
EINECS:231-595-7
NC:2806100</t>
  </si>
  <si>
    <t>6.86</t>
  </si>
  <si>
    <t>Ácido Clorhídrico 0,1M</t>
  </si>
  <si>
    <t>1810231211</t>
  </si>
  <si>
    <t>Densidad:1,001 kg/l
Descripción Física:Líquido
Comentario de Cabecera:Indicador: Rojo de Metilo
Especificaciones:Factor a 20°C: 0,999 - 1,001
EINECS:231-595-7
NC:28061000</t>
  </si>
  <si>
    <t>6.87</t>
  </si>
  <si>
    <t>Ácido Sulfúrico 25%</t>
  </si>
  <si>
    <t>122448,1211</t>
  </si>
  <si>
    <t>Punto de Ebullición:103 °C
Densidad:1,181 kg/l
Solubilidad:Soluble en agua.
Descripción Física:LíquidoNombre de Calidad:para análisis
Especificaciones:Riqueza mínima (Acidim.): 25%
Límite máximo de impurezas
 Color APHA: 10
 Resistencia al KMnO4 (en SO2): 0,0002 %
 Residuo de calcinación: 0,0005 %
 Cloruro (Cl): 0,00002%
 Amonio (NH4): 0,0002%
 Fosfato (PO4): 0,00005 %
 Nitrato (NO3): 0,00002%
 Metales pesados (en Pb): 0,0001%
 Ag: 0,000002 %
 Al: 0,000005 %
 As: 0,000001 %
 Be: 0,000002 %
 Ca: 0,00002 %
 Cd: 0,000002 %
 Co: 0,000002 %
 Cr: 0,000005 %
 Cu: 0,000001 %
 Fe: 0,00001 %
 K: 0,00001 %
 Li: 0,000002 %
 Mg: 0,000005 %
 Mn: 0,000001 %
 Na: 0,00005 %
 Ni: 0,000002 %
 Pb: 0,000002 %
 Sr: 0,000002 %
 Zn: 0,000005 %UN:2796
Clase/GE:8/II
ADR:8/II
IMDG:8/II
IATA:8/II
WGK:1
EINECS:231-639-5
NC:28070000
Índice No.:016-020-00-8</t>
  </si>
  <si>
    <t>6.88</t>
  </si>
  <si>
    <t>Agua para analisis</t>
  </si>
  <si>
    <t>1310741212</t>
  </si>
  <si>
    <t>Punto de Fusión:0 °C
Punto de Ebullición:100 °C
Densidad:1,000 kg/l
Solubilidad:Soluble en etanol.
Descripción Física:LíquidoEspecificaciones:pH: 5-8
Límite máximo de impurezas
 ABS en agua, 1 cm λ 254 nm: 0,01
 Residuo fijo: 0,0001 %
 Resistencia al KMnO4: Conforme ensayo
 Residuo de calcinación: 0,0002 %
 Cloruro (Cl): 0,00001%
 Amonio (NH4): 0,000001%
 Fosfato (PO4): 0,000005 %
 Sulfato (SO4): 0,0001%
 Silicato SiO2: 0,000001%
 Conductancia específica a 25°C (Determinada durante el proceso de fabricación): 1,0x10-6ohm-1cm-1
 Nitrato (NO3): 0,00002%
 Metales pesados (en Pb): 0,000001%
Metales por ICP [en mg/Kg (ppm)]
 Ag: 0,01
 Al: 0,02
 As: 0,05
 Au: 0,01
 B: 0,01
 Ba: 0,01
 Be: 0,02
 Bi: 0,01
 Ca: 0,1
 Cd: 0,01
 Co: 0,01
 Cr: 0,01
 Cu: 0,01
 Fe: 0,01
 Ga: 0,01
 Ge: 0,01
 Hg: 0,05
 In: 0,01
 K: 0,05
 Li: 0,02
 Mg: 0,05
 Mn: 0,01
 Mo: 0,01
 Na: 0,1
 Ni: 0,01
 Pb: 0,01
 Pt: 0,01
 Sb: 0,01
 Se: 0,01
 Sn: 0,01
 Sr: 0,05
 Ti: 0,01
 Tl: 0,01
 V: 0,01
 Zn: 0,05
 Zr: 0,01
 Cumple especificaciones Agua Clase 2 según ISO:3696:1987. 'Agua para uso en análisis de laboratorio'.    EINECS:231-791-2
NC:28539010</t>
  </si>
  <si>
    <t>6.89</t>
  </si>
  <si>
    <t>EDTA Sal Disódica 0,01mol/l solución valorada</t>
  </si>
  <si>
    <t>181671,1211</t>
  </si>
  <si>
    <t>Densidad:1,000 kg/l
Descripción Física:LíquidoNombre de Calidad:solución valorada
Comentario de Cabecera:Indicador: Negro de Eriocromo T (ZnO)
Especificaciones:Factor a 20°C: 0,999 - 1,001
 Trazabilidad: NIST  EINECS:205-358-3
NC:29224985</t>
  </si>
  <si>
    <t>6.90</t>
  </si>
  <si>
    <t>Eriocromo negro (Black T) 1%</t>
  </si>
  <si>
    <t>281440,1208</t>
  </si>
  <si>
    <t>Densidad:1,050 kg/l
Descripción Física:Líquido     Nombre de Producto:Negro de Eriocromo T solución 1% para análisis volumétrico
Nombre de Calidad:para análisis volumétrico
Comentario de Cabecera:para complexometría
Especificaciones:COMPOSICIÓN:
 Negro de Eriocromo T: 1 g
 Trietanolamina: 75 ml
 Etanol Absoluto: 25 ml    NC:38220000</t>
  </si>
  <si>
    <t>6.91</t>
  </si>
  <si>
    <t>Etanol 96%</t>
  </si>
  <si>
    <t>CL00,0507,1000</t>
  </si>
  <si>
    <t>Etanol, 96% p.a.
96 + vol% C2H5OH
Per a ús de laboratori, ACS, Ph. Eur. 1000ml
Físic
Forma: líquid
Color: incolor
Punt de fusió: -117 ° C
Punt d'ebullició: 78 ° C
Punt d'inflexió: 12 ° C
Densitat: 0,81 g / ml
Pes Mol: 46,07 g / mol
Temp. D’emmagatzematge: RT</t>
  </si>
  <si>
    <t>6.92</t>
  </si>
  <si>
    <t>Hidróxido de sodio 0,01N</t>
  </si>
  <si>
    <t>181845,1211</t>
  </si>
  <si>
    <t>Descripción Física:Líquido     Especificaciones:Límites de factor: 0,998 - 1,002
WGK:nwg
Almacenaje:Temperatura ambiente
NC:38220000
Índice No.:011-002-00-6</t>
  </si>
  <si>
    <t>6.93</t>
  </si>
  <si>
    <t>Hidróxido de sodio 0,1M</t>
  </si>
  <si>
    <t>181693,1211</t>
  </si>
  <si>
    <t xml:space="preserve">Densidad:1,004 kg/l
Descripción Física:Líquido
 absorbe CO2 del aire    Nombre de Calidad:solución valorada
Especificaciones:Factor a 20°C: 0,999 - 1,001
 </t>
  </si>
  <si>
    <t>6.94</t>
  </si>
  <si>
    <t>Hidróxido de sodio 1M</t>
  </si>
  <si>
    <t>186982,1211</t>
  </si>
  <si>
    <t xml:space="preserve">Densidad:1,042 kg/l
Descripción Física:Líquido
 caústico, absorbe CO2 del aire      Nombre de Calidad:solución valorada
Comentario de Cabecera:Solución normalizada frente a Acido Clorhídrico 1M. Indicador: Fenolftaleína
Especificaciones:Factor a 20°C: 0,999 - 1,001
</t>
  </si>
  <si>
    <t>6.95</t>
  </si>
  <si>
    <t>Medio agar extracto de carne</t>
  </si>
  <si>
    <t>4661060922</t>
  </si>
  <si>
    <t>Descripción corta:Medio para el recuento de microorganismos en agua según ISO 6222:1999
Especificaciones:Composición (g/l):
 Extracto de Levadura: 3,0
 Triptona: 6,0
 Agar: 15,0
 pH: 7,2±0,2
WGK:1
Almacenaje:Almacenar en lugar seco y fresco.
Nombre Maestro:Extracto de Levadura Triptona, Agar
NC:38210000</t>
  </si>
  <si>
    <t>6.96</t>
  </si>
  <si>
    <t>Medio MCP. Unidad de medida 12 placas</t>
  </si>
  <si>
    <t>4454630922</t>
  </si>
  <si>
    <t>Descripción corta:Medio de cultivo para el recuento de C. perfringens (incluidas las esporas), en agua destinada al consumo humano y aguas superficiales
Especificaciones:Composición (g/l):
 D-Cicloserina: 0,4
 L-Cisteína mono-Clorhidrato 1-hidrato: 1,0
 Extracto de Levadura: 20,0 g
 Fenolftaleína di-Fosfato solución 0,5%: 20,0 g
 Hierro(III) Cloruro 6-hidrato sol. 4,5%.: 2,0
 3-Indoxilo-B-D-Glucopiranosido 3-hidrato: 0,06
 Magnesio Sulfato 7-hidrato: 0,1
 Polimixina B Sulfato: 0,025
 Púrpura de Bromocresol: 0,04
 Sacarosa: 5,0
 Triptosa: 30,0
 Agar: 15,0
 pH: 7,6±0,2
WGK:1
Almacenaje:Temperatura ambiente.
Nombre Maestro:m-CP, Agar
Texto para sinónimos:mCP, Medio
NC:38210000</t>
  </si>
  <si>
    <t>6.97</t>
  </si>
  <si>
    <t>Medio CCA. Unidad de medida 30 placas</t>
  </si>
  <si>
    <t>4469100922</t>
  </si>
  <si>
    <t>Descripción corta:Medio cromogénico selectivo para la detección de coliformes totales y E.coli.
Especificaciones:Composición (g/l):
 Peptona: 3,0
 Sodio Cloruro: 5,0
 Monosodio fosfato: 2,2
 di-Sodio Fosfato: 2,7
 Sodio Piruvato: 1,0
 L-Triptófano: 1,0
 Agar: 10,0
 Sorbitol: 1,0
 Tergitol-7: 0,15
 Cefsulodina: 0,005
 Vancomicina: 0,005
 Substrato Cromogénico b-GLU: 0,2
 Substrato Cromogénico Salmon GAL: 0,2
 pH: 6,8 ±0,2
WGK:1
Almacenaje:Almacenar entre +8 y +15°C
Nombre Maestro:CCA Coliformes, Agar Cromogénico
NC:38210000</t>
  </si>
  <si>
    <t>6.98</t>
  </si>
  <si>
    <t>Mureixida, unidad de medida 25 g</t>
  </si>
  <si>
    <t>131436,1604</t>
  </si>
  <si>
    <t>Nombre de Producto:Murexida (C.I. 56085) (Reag. Ph. Eur.) para análisis, ACS
Nombre de Calidad:para análisis, ACS
Comentario de Cabecera:para complexometría
Especificaciones:Identidad: IR conforme ensayo
 A 1%, 1 cm, λ máx.: ≥ 280
λ de la ABS máx. en H20: 517 - 523 nm
 C.C.F.: Conforme ensayo
Límite máximo de impurezas
 Pérdida por desecación a 135°C: 10%
 Sensibilidad como indic. complexométrico: Conforme ensayo
WGK:2
Almacenaje:Temperatura ambiente.      EINECS:221-266-6
NC:29335400</t>
  </si>
  <si>
    <t>6.99</t>
  </si>
  <si>
    <t>Nitrato de Plata 0.01 N</t>
  </si>
  <si>
    <t>182564,1211</t>
  </si>
  <si>
    <t>Densidad:1,000 kg/l
Descripción Física:Líquido       Nombre de Calidad:solución valorada
Comentario de Cabecera:Indicador: Potasio Cromato
Especificaciones:Factor a 20°C: 0,999 - 1,001
 Incertidumbre: Ver certificado
 Trazabilidad: NIST
WGK:2
Almacenaje:Temperatura ambiente.
Nombre Maestro:Plata Nitrato 0,01 mol/l *(0,01N)
EINECS:231-853-9
NC:28432100</t>
  </si>
  <si>
    <t>6.100</t>
  </si>
  <si>
    <t>Nitrato de Plata 0.02 N</t>
  </si>
  <si>
    <t>181465,1211</t>
  </si>
  <si>
    <t>Densidad:1,004 kg/l
Descripción Física:Líquido         Nombre de Calidad:solución valorada
Comentario de Cabecera:Indicador: Potasio Cromato
Especificaciones:Factor a 20°C: 0,999 - 1,001
 Trazabilidad: NIST
WGK:3
Almacenaje:Temperatura ambiente.         EINECS:231-853-9
NC:28432100
Índice No.:047-001-00-2</t>
  </si>
  <si>
    <t>6.101</t>
  </si>
  <si>
    <t>Sobres anaerobiosis</t>
  </si>
  <si>
    <t>230-096124</t>
  </si>
  <si>
    <t>sobres generadors d'anaerobiòsis per la incubació de bactèries anaeròbiques</t>
  </si>
  <si>
    <t>6.102</t>
  </si>
  <si>
    <t>Tampon ph 10 para complexometria</t>
  </si>
  <si>
    <t>281730,1211</t>
  </si>
  <si>
    <t>Densidad:0,977 kg/l
Descripción Física:Líquido Nombre de Producto:Solución Tampón pH 10 para análisis volumétrico
Nombre de Calidad:para análisis volumétrico
Comentario de Cabecera:para complexometría
Especificaciones:COMPOSICIÓN:
 Amonio Cloruro: 6,75 g
 Amoníaco 30%: 35 ml
 Agua (c.s.p.): 100 ml
 Identidad: Conforme ensayo
 pH: 10,0 - 10,5</t>
  </si>
  <si>
    <t>6.103</t>
  </si>
  <si>
    <t>Tiosulfato de sodio 0.01 N</t>
  </si>
  <si>
    <t>182577,1211</t>
  </si>
  <si>
    <t>Densidad:1,002 kg/l
Descripción Física:Líquido          Nombre de Calidad:solución valorada
Comentario de Cabecera:Indicador: Almidón.
Especificaciones:Factor a 20°C: 0,999 - 1,001
 Trazabilidad: NIST
WGK:1
Almacenaje:Temperatura ambiente.
Nombre Maestro:Sodio Tiosulfato 0,01 mol/l *(0,01N)
EINECS:231-867-5
NC:28323000</t>
  </si>
  <si>
    <t>6.104</t>
  </si>
  <si>
    <t>Ácido  fosfórico 25%</t>
  </si>
  <si>
    <t xml:space="preserve">Riqueza (titr.): mín. 25 %
Metales Pesados (en Pb): máx. 0,001 %
Densidad (d 20°C): 1,146 - 1,15
Cloruro: máx. 0,005 %
Sulfato: máx. 0,01 %
As: máx. 0,0002 %
Fe: máx. 0,005 %
</t>
  </si>
  <si>
    <t>6.105</t>
  </si>
  <si>
    <t>Ácido Oxálico 2-hidrat (500g)</t>
  </si>
  <si>
    <t>para análisis, ACS, ISO; Riqueza (Perm.): 99,5-102,5%</t>
  </si>
  <si>
    <t>6.106</t>
  </si>
  <si>
    <t>Ácido Sulfúrico 0,025M (0.05N)</t>
  </si>
  <si>
    <t>solución valorada;Factor a 20°C: 0,999 - 1,001
Incertidumbre: Ver certificado
Trazabilidad: NIST</t>
  </si>
  <si>
    <t>6.107</t>
  </si>
  <si>
    <t>Ácido Sulfúrico 0,1N</t>
  </si>
  <si>
    <t>6.108</t>
  </si>
  <si>
    <t>Cloruro de potasio 500g</t>
  </si>
  <si>
    <t>para análisis, ACS, ISO;Riqueza (Arg.): 99,5-100,5%
pH sol. 5%: 5,4-8,0</t>
  </si>
  <si>
    <t>6.109</t>
  </si>
  <si>
    <t>Deterlabo N</t>
  </si>
  <si>
    <t>DT00041000</t>
  </si>
  <si>
    <t>SCHARLAU</t>
  </si>
  <si>
    <t>Detergente de pH neutro, líquido concentrado de alto poder espumante. Adecuado para la limpieza manual de todo tipo de equipos, herramientas, materiales y superfícies de laboratorios. Se puede utilizar para limpiar acero inoxidable, aluminio, fórmica, vinilo, superfícies pintadas o barnizadas, cristal, vidrio, pyrex, etc.</t>
  </si>
  <si>
    <t>6.110</t>
  </si>
  <si>
    <t>Fenolftaleïna 0,1%</t>
  </si>
  <si>
    <t>Fenolftaleina (A1132): 0,10%</t>
  </si>
  <si>
    <t>6.111</t>
  </si>
  <si>
    <t>Genbag anaerobiosis (20x caja)</t>
  </si>
  <si>
    <t>BIOMERIEUX</t>
  </si>
  <si>
    <t>sobres+bolsas+cierre generadors d'anaerobiòsis per la incubació de bactèries anaeròbiques</t>
  </si>
  <si>
    <t>6.112</t>
  </si>
  <si>
    <t>Jabon antimicrobiano Labguard (paquete 6)</t>
  </si>
  <si>
    <t>TPPP.D/331002</t>
  </si>
  <si>
    <t>6.113</t>
  </si>
  <si>
    <t>R2A medium oligotrophic</t>
  </si>
  <si>
    <t>DMT215</t>
  </si>
  <si>
    <t>R2A OLIGOTROFIC A.P.H.A. AGAR (Pharmacopea Eur. 2002 MEDIUM S pag. 27) Recuento total con máxima sensibilidad en aguas potables, limpias y farmacéuticas, al recuperar la flora oligotrófica</t>
  </si>
  <si>
    <t>6.114</t>
  </si>
  <si>
    <t>Slanetz &amp; Bartley agar</t>
  </si>
  <si>
    <t>incluye TTC según ISO 7899</t>
  </si>
  <si>
    <t>6.115</t>
  </si>
  <si>
    <t>Suplemento para Clostridis (10 viales caja)</t>
  </si>
  <si>
    <t>Typical composition (per vial): D-Cycloserine 200 mg; 4-Methylumbelliferylphosphate di sodium salt 50 mg.</t>
  </si>
  <si>
    <t>6.116</t>
  </si>
  <si>
    <t xml:space="preserve">TSA Placa de contacto Blister TLHTh Triple bolsa </t>
  </si>
  <si>
    <t>271114TI</t>
  </si>
  <si>
    <t>Triple bolsa; 24 placas de contacto; con neutralizadores para recuento de aerobios totales en superficies según la farmacopea armonizada y normas ISO</t>
  </si>
  <si>
    <t>6.117</t>
  </si>
  <si>
    <t>TSC agar</t>
  </si>
  <si>
    <t>Typical composition (g/litre): Tryptose 15.0; Peptone from soymeal 5.0; Yeast extract 5.0; Sodium dusilfit 1.0; Ammonium iron(III) citrate 1.0; Agar-agar 12.0.</t>
  </si>
  <si>
    <t>6.118</t>
  </si>
  <si>
    <t>1-Amino-8-naphthol-3,6-disulfonic Acid Monosodium Salt (100g)</t>
  </si>
  <si>
    <t>ACROS</t>
  </si>
  <si>
    <t>Nom o material químic: 8-Amino-1-naftol-3, àcid 6-disulfònic, monohidrat de sal monosòdica
Pèrdua en l'assecat 4% a 6% (1 g, 150 ° C, 4 hores)
Color: Marró a Groc
Fórmula molecular
C10H8NNaO7S2 · H2O
Nom IUPAC: sodi; 8-amino-3,6-disulfonaphthalen-1-olat
Forma física: pols
Embalatge: Ampolla de vidre
Quantitat: 5g
CAS mínim%: 75,0
Percentatge d'assaig: 80%
Número MDL: MFCD00150460
Solubilitat en aigua: lleugerament soluble.
Pes molecular (g / mol): 359,32
Fórmula Pes: 359,32
Puresa:80%</t>
  </si>
  <si>
    <t>6.119</t>
  </si>
  <si>
    <t>2- Propanol</t>
  </si>
  <si>
    <t>2-Propanol (Reag. USP, Ph. Eur.)  1000 ml
para análisis, ACS, ISO.
Riqueza mínima (C.G.): 99,8%.
Identidad: IR conforme ensayo. 
Densidad 20/4: 0,784-0,786. 
Intervalo de ebullición: 81-83°C</t>
  </si>
  <si>
    <t>6.120</t>
  </si>
  <si>
    <t>2,4,6-Tris(2-pyridyl)-s-triazine</t>
  </si>
  <si>
    <t>T1253-5G</t>
  </si>
  <si>
    <t>SUPELCO</t>
  </si>
  <si>
    <t>Grau de detecció per espectrofotomètrica. (de Fe)
assaig ≥98%
Descripció general
El 2,4,6-Tris (2-piridil) -s-triazina és un reactiu complexant utilitzat en anàlisi espectrofotomètrica. [1]
Aplicació
TPTZ es pot haver utilitzat per avaluar la constant d’ionització i la constant de formació del complex cobalt-TPTZ mitjançant mètode espectrofotomètric. 
Embalatge
5 g en ampolla de vidre</t>
  </si>
  <si>
    <t>6.121</t>
  </si>
  <si>
    <t>Acetato de amoníaco (500 g)</t>
  </si>
  <si>
    <t>Amonio Acetato (Reag. USP, Ph. Eur.) 500 g 
para análisis, ACS .
Riqueza mínima (Acidim.): 98% . pH sol. 5%: 6,7-7,3</t>
  </si>
  <si>
    <t>6.122</t>
  </si>
  <si>
    <t>Ácido calconcarboxílico (analytical grade)</t>
  </si>
  <si>
    <t>Ácido Calconcarboxílico (Reag. Ph. Eur.) 25 g 
para análisispara complexometría
Identidad: IR conforme ensayo
A 1%, 1 cm, λ máx.: &gt;250
λ de la ABS máx. en C2H5OH: 569 - 572 nm
Aptitud: como indicador complexométrico de Ca: Conforme ensayo
C.C.F.: Conforme ensayo</t>
  </si>
  <si>
    <t>6.123</t>
  </si>
  <si>
    <t>Ácido cítrico 1 hidrato PA</t>
  </si>
  <si>
    <t>Ácido Cítrico 1-hidrato (Reag. USP) 500 g
 para análisis, ACS, ISO
Riqueza (Acidim.): 99,5-102,0%
Identidad: IR conforme ensayo</t>
  </si>
  <si>
    <t>6.124</t>
  </si>
  <si>
    <t>Ácido Nítrico 69% (Max 0,0000005% de Hg) PA</t>
  </si>
  <si>
    <t>Ácido Nítrico 68% (máx. 0,0000005% de Hg) 1000 ml
para análisis. Riqueza (Acidim.): 68-70 %
Densidad 20/4: ≥ 1,39 
Límite máximo de impurezas
Color APHA: 10
Resistencia al KMnO4: Conforme ensayo
Residuo de calcinación (en SO4): 0,0005 %
Cloruro (Cl): 0,00005%
Fosfato (PO4): 0,0001 %
Sulfato (SO4): 0,0002%
Nitrito (NO2): 0,0005%
Hg: 0,0000005%
Metales pesados (en Pb): 0,00002%</t>
  </si>
  <si>
    <t>6.125</t>
  </si>
  <si>
    <t>Ácido ortofosfórico 85% PA</t>
  </si>
  <si>
    <t>Ácido orto-Fosfórico 85% para análisis, ACS, ISO  1000 ml
Riqueza mínima (Acidim.): 85,0%</t>
  </si>
  <si>
    <t>6.126</t>
  </si>
  <si>
    <t>Ácido Tioglicolico</t>
  </si>
  <si>
    <t>Ácido Tioglicólico 100 ml
para análisis
Riqueza (titr.): mín. 99 %
Cloro orgánico: máx. 0,01 %
Cenizas sulfatadas: máx. 0,05 %
Fe: máx. 0,0005 %</t>
  </si>
  <si>
    <t>6.127</t>
  </si>
  <si>
    <t>Agar Base 500 gr</t>
  </si>
  <si>
    <t>CM1012</t>
  </si>
  <si>
    <t>OXOID</t>
  </si>
  <si>
    <t xml:space="preserve">Agar Base 500 gr
 Formula*gm/litre
Tryptone 6.0
Yeast Extract 3.0
Agar 15.0
pH 7.2 ± 0.2 @ 25°C </t>
  </si>
  <si>
    <t>6.128</t>
  </si>
  <si>
    <t>Aldehído salicílico (98%)</t>
  </si>
  <si>
    <t>S356-500G</t>
  </si>
  <si>
    <t>Salicylaldehyde envase de 500g
reagent grade, 98%
grade   reagent grade
vapor density   4.2 (vs air)
vapor pressure   1 mmHg ( 33 °C)
assay   98%
impurities   ≤1% phenol
refractive index   n20/D 1.573 (lit.)
bp   197 °C (lit.)
mp   1-2 °C (lit.)
density   1.146 g/mL at 25 °C (lit.)</t>
  </si>
  <si>
    <t>6.129</t>
  </si>
  <si>
    <t>Ammonium iron(II) sulfate hexahydrate</t>
  </si>
  <si>
    <t>203505-5G</t>
  </si>
  <si>
    <t>SIGMA-ALDRICH</t>
  </si>
  <si>
    <t xml:space="preserve">assay   99.997% trace metals basis
form   crystalline
mp   100 °C (dec.) (lit.)
Molecular Weight 392.14 </t>
  </si>
  <si>
    <t>6.130</t>
  </si>
  <si>
    <t>Amoníaco</t>
  </si>
  <si>
    <t>Amoníaco 25% (en NH3) (Reag. USP, Ph. Eur.) 1000 ml
para análisis
Riqueza (Acidim.): 25,0-27,0 %*
Densidad 20/4: 0,901-0,907*
Límite máximo de impurezas
Color APHA: 10
Residuo fijo: 0,002 %
Resistencia al KMnO4 (en O): 0,0008 %
Cloruro (Cl): 0,00005%
Compuestos de S (en SO4): 0,0002 %
Fosfato (PO4): 0,0001 %
Sulfuro (S): 0,00001 %
Carbonato (en CO2): 0,002%
Piridina y homólogos: 0,0002%
As: 0,000005 %
Metales pesados (en Pb): 0,00005%</t>
  </si>
  <si>
    <t>6.131</t>
  </si>
  <si>
    <t>BBL Enterococcosel Agar</t>
  </si>
  <si>
    <t>BD</t>
  </si>
  <si>
    <t xml:space="preserve">BD Enterococcosel Agar
Fórmula* por litro de agua purificada
Digerido pancreático de caseína 17,0 g
Digerido péptico de tejido animal 3,0
Extracto de levadura 5,0
Bilis de buey 10,0
Cloruro sódico 5,0
Esculina 1,0
Citrato férrico de amonio 0,5
Azida sódica 0,25
Citrato sódico 1,0
Agar 13,5 </t>
  </si>
  <si>
    <t>6.132</t>
  </si>
  <si>
    <t>Cloruro de amonio</t>
  </si>
  <si>
    <t>Amonio Cloruro (Reag. USP) para análisis, ACS, ISO
Riqueza mínima (Arg.): 99,5%
pH sol. 5%: 4,5-5,5</t>
  </si>
  <si>
    <t>6.133</t>
  </si>
  <si>
    <t>Cloruro de amonio, P</t>
  </si>
  <si>
    <t>Ammonium chloride
for analysis EMSURE® ACS,ISO,Reag. Ph Eur en embase de  500 G
densidad de  1.53 g/cm3 at 25 °C
Solubilidad  1.53 g/cm3 at 25 °C
pH 4.7 (25 °C, 200 g/L in H2O</t>
  </si>
  <si>
    <t>6.134</t>
  </si>
  <si>
    <t>Cloruro de Calcio anhidro</t>
  </si>
  <si>
    <t>499609-1G</t>
  </si>
  <si>
    <t>Clorur de Calci envas de 1000g
anhidre,  en pols, 99,99% base de traces metàl·liques</t>
  </si>
  <si>
    <t>6.135</t>
  </si>
  <si>
    <t>Chromocult deshidratado</t>
  </si>
  <si>
    <t>Agar para coliformes , según ISO 9308-1 Chromocult®
 en Frasco, plástico 500 g
pH= 6.6 - 7.0 (26.5 g/l, H₂O, 25 °C)
Solubilidad = 26.5 g/l</t>
  </si>
  <si>
    <t>6.136</t>
  </si>
  <si>
    <t>Slanetz y Bartley Agar</t>
  </si>
  <si>
    <t>064-PF0004</t>
  </si>
  <si>
    <t>Medio selectivo y diferencial para la detección y enumeración de enterococos según la norma ISO 7899-2.pREPARADO</t>
  </si>
  <si>
    <t>6.137</t>
  </si>
  <si>
    <t>TTC al 1% Solución estéril</t>
  </si>
  <si>
    <t>06-023-100</t>
  </si>
  <si>
    <t>TTC al 1% Solución Estéril</t>
  </si>
  <si>
    <t>6.138</t>
  </si>
  <si>
    <t>EDTA Magnesio disodio monohidratado</t>
  </si>
  <si>
    <t>317810-50g</t>
  </si>
  <si>
    <t>EDTA Magnesio disodio monohidratado 99% envas de 50g</t>
  </si>
  <si>
    <t>6.139</t>
  </si>
  <si>
    <t>Fenolftaleïna</t>
  </si>
  <si>
    <t>indicador ACS,Reag. Ph Eur</t>
  </si>
  <si>
    <t>6.140</t>
  </si>
  <si>
    <t>Indicador buffer tablets</t>
  </si>
  <si>
    <t>Tabletas tampón indicadoras para determinar la dureza del agua con soluciones Titriplex  Lata de plástico 500 tabletas
 peso minimo ≥ 0.20 g  peso máximo ≤ 0.23 g disolución de la tableta en un máximo 150 s</t>
  </si>
  <si>
    <t>6.141</t>
  </si>
  <si>
    <t>KIT AMONIO Agua de mar (HANNA)</t>
  </si>
  <si>
    <t>HI3826</t>
  </si>
  <si>
    <t>HANNA INSTRUMENTS</t>
  </si>
  <si>
    <t>Test Kit Amoníaco (NH3-N) agua salada (0,0 a 2,5 mg/ L) 25 test  kit incluye:
 • 1 vaso (20 mL)
• 1 cubo comparador de color
• Reactivo 1 (20 mL) ANMONIA
• Reactivo 2 (20 mL) NESSLER</t>
  </si>
  <si>
    <t>6.142</t>
  </si>
  <si>
    <t>KIT analisis agua (Baja concentracion)</t>
  </si>
  <si>
    <t>IELAB</t>
  </si>
  <si>
    <t>Kit ANÁLISIS DE AGUA
(baja concentración)
BAControl -10 con dos pastillas de cada
especie a una concentración de
&lt;100 ufc/pastilla.
Citrobacter freundii trazable CECT 4626
Clostridium perfringens trazable CECT 376 T
Enterococcus faecium trazable CECT 410 T
Escherichia coli trazable CECT 434 (4 pastillas)</t>
  </si>
  <si>
    <t>6.143</t>
  </si>
  <si>
    <t>Metanol (HPLC Purity)</t>
  </si>
  <si>
    <t>NOMBRE DE PRODUCTO:
Metanol para UV, IR, HPLC, ACS
PUNTO DE FUSIÓN:- 97,8 °C
PUNTO DE EBULLICIÓN: 64 - 65 °C
DENSIDAD: 0,792 kg/l
ÍNDICE DE REFRACCIÓN: 20/D 1,3292
DESCRIPCIÓN FÍSICA: Líquido
NOMBRE DE CALIDAD: para UV, IR, HPLC, ACS
ESPECIFICACIONES: Riqueza mínima (C.G.): 99,9%
Densidad 20/4: 0,791-0,792</t>
  </si>
  <si>
    <t>6.144</t>
  </si>
  <si>
    <t>Perfringens Agar Base (TSC&amp;SFP) (500 g)</t>
  </si>
  <si>
    <t>CM0587</t>
  </si>
  <si>
    <t xml:space="preserve">PERFRINGENS AGAR BASE (TSC AND SFP)
Formula*gm/litre
Tryptose 15.0
Soya peptone 5.0
Yeast extract 5.0
Sodium metabisulphite 1.0
Ferric ammonium citrate 1.0
Agar 19.0
pH 7.6 ± 0.2 @ 25°C </t>
  </si>
  <si>
    <t>6.145</t>
  </si>
  <si>
    <t>Peroxodisulfato de Sodio, PRS</t>
  </si>
  <si>
    <t>CL00.1402.0500</t>
  </si>
  <si>
    <t>Peroxodisulfato de Sodio, PRS
99+% Na2S2O8
Per a ús de laboratori, ACS, Ph. Eur. 1000g
Forma: sólid
Color: incolor
Densitat: 2.40 g / ml
Pes Mol: 238.1  g / mol
Temp. D’emmagatzematge: RT</t>
  </si>
  <si>
    <t>6.146</t>
  </si>
  <si>
    <t>Clostridium perfringens, suplemento selectivo en caja con 10 viales
 con certificado de análisis y de calidad
Solubilidad de 83 g/l
con una composición por vial de D-Cycloserine 200 mg; 4-Methylumbelliferylphosphate di sodium salt 50 mg.</t>
  </si>
  <si>
    <t>6.147</t>
  </si>
  <si>
    <t>Suplemento selectivo para E.Coli</t>
  </si>
  <si>
    <t>Suplemento selectivo para E. coli/coliformes en caja con 10 viales
con  certificado de análisis y de calidad
valor de pH de 3.5 - 4.5 (14 g/l, H₂O, 25 °C)</t>
  </si>
  <si>
    <t>6.148</t>
  </si>
  <si>
    <t>Tabletas de Ringer</t>
  </si>
  <si>
    <t xml:space="preserve">MERCK            </t>
  </si>
  <si>
    <t xml:space="preserve">Tabletas de RINGER en Lata de plástico 100 tabs
pH=6.8 - 7.2
peso mínimo ≥ 1.47 g
peso máximo   ≤ 1.79 g
con ertificado de análisis y de calidad </t>
  </si>
  <si>
    <t>6.149</t>
  </si>
  <si>
    <t>Tiosulfat de sodi 0.1 N</t>
  </si>
  <si>
    <t>Densidad:1,012 kg/l
Descripción Física:Líquido          Nombre de Calidad:solución valorada
Comentario de Cabecera:Indicador: Almidón.
Especificaciones:Factor a 20°C: 0,999 - 1,001
Trazabilidad: NIST
Almacenaje:Temperatura ambiente.
Nombre Maestro:Sodio Tiosulfato 0,01 mol/l *(0,01N)
EINECS:231-867-5</t>
  </si>
  <si>
    <t>6.150</t>
  </si>
  <si>
    <t>Àcid acètic 96%</t>
  </si>
  <si>
    <t>Densidad:1,06 kg/l
Descripción Física:Líquido          
EINECS:200-580-7</t>
  </si>
  <si>
    <t>6.151</t>
  </si>
  <si>
    <t xml:space="preserve">Densidad:1,011 kg/l. Descripción Física:Líquido. Nombre de Calidad:solución valorada. Trazabilidad: NIST Comentario de Cabecera:Indicador: Rojo de Metilo Especificaciones:Factor a 20°C: 0,999 - 1,001. EINECS:231-595-7 </t>
  </si>
  <si>
    <t>6.152</t>
  </si>
  <si>
    <t>Iodur de potassi sòlid</t>
  </si>
  <si>
    <t>Núm CAS:7681-11-0  núm CE:231-659-4  Ampolla de plàstic de 250 g Densitat 3,13 g/cm3 Presentació : en pols</t>
  </si>
  <si>
    <t>6.153</t>
  </si>
  <si>
    <t>Sodio acetato trihidrato</t>
  </si>
  <si>
    <t>SO00250500</t>
  </si>
  <si>
    <t>Ampolla de plàstic d' 1 kg EINECS-No.: 204-823-8</t>
  </si>
  <si>
    <t>6.154</t>
  </si>
  <si>
    <t>Anaranjado de xilenol sal tetrasòdica</t>
  </si>
  <si>
    <t>AN00900005</t>
  </si>
  <si>
    <t>Ampolla de plàstic de 5g EINECS-No.: 222-805-8</t>
  </si>
  <si>
    <t>6.155</t>
  </si>
  <si>
    <t>Eriochrome cyanine R (C.I. 43820)</t>
  </si>
  <si>
    <t>1031640025</t>
  </si>
  <si>
    <t>p.a. (reactivo del aluminio). 25 gramos</t>
  </si>
  <si>
    <t>6.156</t>
  </si>
  <si>
    <t>Liquified Phenol (&gt; 89%)</t>
  </si>
  <si>
    <t>P9346-100ML</t>
  </si>
  <si>
    <t>impureza  ~10% (water). Riqueza &gt; 89%</t>
  </si>
  <si>
    <t>6.157</t>
  </si>
  <si>
    <t>Sodium nitroprusside dihydrate</t>
  </si>
  <si>
    <t>71778-25G</t>
  </si>
  <si>
    <t>puriss. p.a., ACS reagent, reag. Ph. Eur., ≥99%</t>
  </si>
  <si>
    <t>6.158</t>
  </si>
  <si>
    <t>tri-Sodium citrate dihydrate</t>
  </si>
  <si>
    <t>for analysis EMSURE® ACS,ISO,Reag. Ph Eur</t>
  </si>
  <si>
    <t>6.159</t>
  </si>
  <si>
    <t>Sodio hipoclorito en solución</t>
  </si>
  <si>
    <t>(6-14 % de cloro activo) EMPLURA®</t>
  </si>
  <si>
    <t>6.160</t>
  </si>
  <si>
    <t>Microcystest tube semicuantitativo</t>
  </si>
  <si>
    <t>ZE/MCT32</t>
  </si>
  <si>
    <t>Zeulab</t>
  </si>
  <si>
    <t>32 tubos/3 patrones (0,5;1;2,5 µg/L)/test de inhibición de fosfatasa</t>
  </si>
  <si>
    <t>6.161</t>
  </si>
  <si>
    <t>Hidroxilamonio cloruro  or analysis (≤ 0.000001% Hg) ACS,ISO</t>
  </si>
  <si>
    <t>Envase
250 , 250 g
100 kg
Nota de análisis
Assay (manganometric): ≥ 99.0 %
Clarity of the solution in Ethanol: passes test
pH-value (5 %; water): 2.5 - 3.5
Titrable free acid: ≤ 0.25 meq/g
Sulfate (SO₄): ≤ 0.002 %
Heavy metals (ACS): ≤ 0.0005 %
Cu (Copper): ≤ 0.001 %
Fe (Iron): ≤ 0.0005 %
Hg (Mercury): ≤ 0.000001 %
NH₄ (Ammonium): passes test
Pb (Lead): ≤ 0.0005 %
Total sulfur (as sulfate): ≤ 0.005 %
Residue on ignition (as sulfate): ≤ 0.01 %
Corresponds to ACS,ISO</t>
  </si>
  <si>
    <t>6.162</t>
  </si>
  <si>
    <t>Iodur de potassi, 1M solución valorada</t>
  </si>
  <si>
    <t>Potasio Yoduro 1mol/l (1N), solución valorada. Trazabilidad NIST</t>
  </si>
  <si>
    <t>6.163</t>
  </si>
  <si>
    <t>Potassium bromide 100 g</t>
  </si>
  <si>
    <t>Purity (metallic): ≥ 99.999 %
Assay (argentometric): ≥ 99.5 %
Bromate (BrO₃): ≤ 10 ppm
Chloride (Cl): ≤ 500 ppm
Iodide (I): ≤ 200 ppm
Sulfate (SO₄): ≤ 10 ppm
Total nitrogen (N): ≤ 2 ppm
Al (Aluminium): ≤ 0.02 ppm
Ba (Barium): ≤ 0.5 ppm
Ca (Calcium): ≤ 0.10 ppm
Cd (Cadmium): ≤ 0.005 ppm
Ce (Cerium): ≤ 0.005 ppm
Co (Cobalt): ≤ 0.005 ppm
Cr (Chromium): ≤ 0.005 ppm
Cu (Copper): ≤ 0.005 ppm
Fe (Iron): ≤ 0.010 ppm
La (Lanthanum): ≤ 0.005 ppm
Li (Lithium): ≤ 0.5 ppm
Mg (Magnesium): ≤ 0.05 ppm
Mn (Manganese): ≤ 0.005 ppm
Na (Sodium): ≤ 5.0 ppm
Ni (Nickel): ≤ 0.005 ppm
Pb (Lead): ≤ 0.005 ppm
Sc (Scandium): ≤ 0.005 ppm
Sm (Samarium): ≤ 0.005 ppm
Sr (Strontium): ≤ 0.05 ppm
Tl (Thallium): ≤ 0.01 ppm
Y (Yttrium): ≤ 0.005 ppm
Zn (Zinc): ≤ 0.010 ppm
Información legal</t>
  </si>
  <si>
    <t>6.164</t>
  </si>
  <si>
    <t>Potassium bromate 250 g</t>
  </si>
  <si>
    <t>Assay (iodometric, calc. on dried substance): ≥ 99.8 %
Insoluble matter: ≤ 0.005 %
pH-value (5 %; water; 25 °C): 5.0 - 9.0
Bromide (Br): ≤ 0.02 %
Sulfate (SO₄): ≤ 0.005 %
Total nitrogen (N): ≤ 0.001 %
Heavy metals (as Pb): ≤ 0.0005 %
Fe (Iron): ≤ 0.0005 %
Hg (Mercury): ≤ 0.000001 %
Na (Sodium): ≤ 0.01 %
Pb (Lead): ≤ 0.0004 %
Loss on Drying (105 °C): ≤ 0.1 %</t>
  </si>
  <si>
    <t>6.165</t>
  </si>
  <si>
    <t>Hydrochloric acid 0.05 mol/l</t>
  </si>
  <si>
    <t>CL05.0306.1000</t>
  </si>
  <si>
    <t>chemlab</t>
  </si>
  <si>
    <t>Acido clorhídrico 0.05 mol/l
1.823 g HCl / l H2O = 0.05 N (±0.0001/20°C)</t>
  </si>
  <si>
    <t>6.166</t>
  </si>
  <si>
    <t>Potasio Permanganato (Permanganato Potásico) 0,002 mol/l (0,01N) solución valorada 1 L</t>
  </si>
  <si>
    <t>181790.1611</t>
  </si>
  <si>
    <t xml:space="preserve">
Potasio Permanganato (Permanganato Potásico) 0,002 mol/l (0,01N) solución valorada con incertidumbre en el certificado</t>
  </si>
  <si>
    <t>6.167</t>
  </si>
  <si>
    <t>Potasio Permanganato (Permanganato Potásico) 0,02 mol/l (0,1N) (Reag. USP) solución valorada 1 L</t>
  </si>
  <si>
    <t>181529.1611</t>
  </si>
  <si>
    <t>6.168</t>
  </si>
  <si>
    <t>Estaño(II) Cloruro 2-hidrato (máx.0,000005% de Hg) (Reag. USP) para análisis, ACS 250 g</t>
  </si>
  <si>
    <t>08111272</t>
  </si>
  <si>
    <t>6.169</t>
  </si>
  <si>
    <t>HYDROXYLAMINE HYDROCHLORIDE AC 100g</t>
  </si>
  <si>
    <t>thermo</t>
  </si>
  <si>
    <t>6.170</t>
  </si>
  <si>
    <t xml:space="preserve">Solució Yodo 0,05 M </t>
  </si>
  <si>
    <t>Yodo 0,05 mol/l (0,1N) (Reag. USP, Ph.Eur.) solución valorada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</si>
</sst>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FF0000"/>
      <name val="Aptos Narrow"/>
      <family val="2"/>
      <scheme val="minor"/>
    </font>
    <font>
      <b/>
      <sz val="12"/>
      <color rgb="FF000000"/>
      <name val="Calibri"/>
      <family val="2"/>
    </font>
    <font>
      <b/>
      <sz val="12"/>
      <color rgb="FF000000"/>
      <name val="Aptos Narrow"/>
      <family val="2"/>
      <scheme val="minor"/>
    </font>
    <font>
      <sz val="11"/>
      <name val="Calibri"/>
      <family val="2"/>
    </font>
    <font>
      <sz val="11"/>
      <color rgb="FF000000"/>
      <name val="Aptos Narrow"/>
      <family val="2"/>
      <scheme val="minor"/>
    </font>
    <font>
      <sz val="12"/>
      <name val="Calibri"/>
      <family val="2"/>
    </font>
    <font>
      <sz val="11"/>
      <color rgb="FF000000"/>
      <name val="Calibri"/>
      <family val="2"/>
    </font>
    <font>
      <b/>
      <sz val="14"/>
      <color rgb="FF000000"/>
      <name val="Aptos Narrow"/>
      <family val="2"/>
      <scheme val="minor"/>
    </font>
    <font>
      <b/>
      <sz val="14"/>
      <color theme="1"/>
      <name val="Aptos Narrow"/>
      <family val="2"/>
      <scheme val="minor"/>
    </font>
    <font>
      <b/>
      <sz val="12"/>
      <color rgb="FF000000"/>
      <name val="Arial"/>
      <family val="2"/>
    </font>
    <font>
      <b/>
      <sz val="12"/>
      <color theme="1"/>
      <name val="Arial"/>
      <family val="2"/>
    </font>
    <font>
      <b/>
      <sz val="9"/>
      <color indexed="81"/>
      <name val="Tahoma"/>
      <family val="2"/>
    </font>
    <font>
      <sz val="9"/>
      <color indexed="81"/>
      <name val="Tahoma"/>
      <family val="2"/>
    </font>
    <font>
      <sz val="11"/>
      <color rgb="FF000000"/>
      <name val="Lato"/>
      <charset val="1"/>
    </font>
  </fonts>
  <fills count="10">
    <fill>
      <patternFill patternType="none"/>
    </fill>
    <fill>
      <patternFill patternType="gray125"/>
    </fill>
    <fill>
      <patternFill patternType="solid">
        <fgColor theme="3" tint="0.79998168889431442"/>
        <bgColor indexed="64"/>
      </patternFill>
    </fill>
    <fill>
      <patternFill patternType="solid">
        <fgColor rgb="FF00B0F0"/>
        <bgColor rgb="FF000000"/>
      </patternFill>
    </fill>
    <fill>
      <patternFill patternType="solid">
        <fgColor rgb="FFFFFFFF"/>
        <bgColor indexed="64"/>
      </patternFill>
    </fill>
    <fill>
      <patternFill patternType="solid">
        <fgColor theme="3" tint="0.59999389629810485"/>
        <bgColor indexed="64"/>
      </patternFill>
    </fill>
    <fill>
      <patternFill patternType="solid">
        <fgColor rgb="FF92D050"/>
        <bgColor indexed="64"/>
      </patternFill>
    </fill>
    <fill>
      <patternFill patternType="solid">
        <fgColor rgb="FFFFFFFF"/>
        <bgColor rgb="FF000000"/>
      </patternFill>
    </fill>
    <fill>
      <patternFill patternType="solid">
        <fgColor theme="6" tint="0.59996337778862885"/>
        <bgColor indexed="64"/>
      </patternFill>
    </fill>
    <fill>
      <patternFill patternType="solid">
        <fgColor rgb="FFFFFF00"/>
        <bgColor indexed="64"/>
      </patternFill>
    </fill>
  </fills>
  <borders count="32">
    <border>
      <left/>
      <right/>
      <top/>
      <bottom/>
      <diagonal/>
    </border>
    <border>
      <left/>
      <right/>
      <top/>
      <bottom style="medium">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diagonal/>
    </border>
    <border>
      <left/>
      <right style="thin">
        <color indexed="64"/>
      </right>
      <top style="medium">
        <color rgb="FF000000"/>
      </top>
      <bottom/>
      <diagonal/>
    </border>
    <border>
      <left/>
      <right/>
      <top style="medium">
        <color rgb="FF000000"/>
      </top>
      <bottom/>
      <diagonal/>
    </border>
    <border>
      <left style="medium">
        <color indexed="64"/>
      </left>
      <right style="medium">
        <color indexed="64"/>
      </right>
      <top style="medium">
        <color rgb="FF000000"/>
      </top>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rgb="FF000000"/>
      </left>
      <right/>
      <top style="thin">
        <color rgb="FF000000"/>
      </top>
      <bottom/>
      <diagonal/>
    </border>
  </borders>
  <cellStyleXfs count="3">
    <xf numFmtId="0" fontId="0" fillId="0" borderId="0"/>
    <xf numFmtId="9" fontId="1" fillId="0" borderId="0" applyFont="0" applyFill="0" applyBorder="0" applyAlignment="0" applyProtection="0"/>
    <xf numFmtId="0" fontId="1" fillId="0" borderId="0"/>
  </cellStyleXfs>
  <cellXfs count="8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vertical="center" wrapText="1"/>
      <protection locked="0"/>
    </xf>
    <xf numFmtId="0" fontId="4" fillId="3" borderId="2" xfId="0" applyFont="1" applyFill="1" applyBorder="1" applyAlignment="1" applyProtection="1">
      <alignment vertical="center"/>
      <protection locked="0"/>
    </xf>
    <xf numFmtId="0" fontId="4" fillId="3" borderId="3" xfId="0" applyFont="1" applyFill="1" applyBorder="1" applyAlignment="1" applyProtection="1">
      <alignment vertical="center"/>
      <protection locked="0"/>
    </xf>
    <xf numFmtId="0" fontId="4" fillId="3" borderId="4" xfId="0" applyFont="1" applyFill="1" applyBorder="1" applyAlignment="1" applyProtection="1">
      <alignment horizontal="center" vertical="center"/>
      <protection locked="0"/>
    </xf>
    <xf numFmtId="0" fontId="4" fillId="3" borderId="4" xfId="0" applyFont="1" applyFill="1" applyBorder="1" applyAlignment="1" applyProtection="1">
      <alignment vertical="center"/>
      <protection locked="0"/>
    </xf>
    <xf numFmtId="0" fontId="4" fillId="3" borderId="5" xfId="0" applyFont="1" applyFill="1" applyBorder="1" applyAlignment="1" applyProtection="1">
      <alignment vertical="center"/>
      <protection locked="0"/>
    </xf>
    <xf numFmtId="0" fontId="4" fillId="3" borderId="6" xfId="0" applyFont="1" applyFill="1" applyBorder="1" applyAlignment="1" applyProtection="1">
      <alignment horizontal="center" vertical="center"/>
      <protection locked="0"/>
    </xf>
    <xf numFmtId="0" fontId="5" fillId="3" borderId="7" xfId="0" applyFont="1" applyFill="1" applyBorder="1" applyAlignment="1" applyProtection="1">
      <alignment horizontal="center" vertical="center"/>
      <protection locked="0"/>
    </xf>
    <xf numFmtId="0" fontId="5" fillId="3" borderId="8" xfId="0" applyFont="1" applyFill="1" applyBorder="1" applyAlignment="1" applyProtection="1">
      <alignment horizontal="center" vertical="center"/>
      <protection locked="0"/>
    </xf>
    <xf numFmtId="0" fontId="0" fillId="0" borderId="9" xfId="0" applyBorder="1"/>
    <xf numFmtId="164" fontId="7" fillId="5" borderId="10" xfId="0" applyNumberFormat="1" applyFont="1" applyFill="1" applyBorder="1"/>
    <xf numFmtId="0" fontId="6" fillId="4" borderId="12" xfId="0" applyFont="1" applyFill="1" applyBorder="1" applyAlignment="1">
      <alignment wrapText="1"/>
    </xf>
    <xf numFmtId="0" fontId="6" fillId="4" borderId="13" xfId="0" applyFont="1" applyFill="1" applyBorder="1" applyAlignment="1">
      <alignment horizontal="center" wrapText="1"/>
    </xf>
    <xf numFmtId="0" fontId="6" fillId="4" borderId="13" xfId="0" applyFont="1" applyFill="1" applyBorder="1" applyAlignment="1">
      <alignment wrapText="1"/>
    </xf>
    <xf numFmtId="0" fontId="7" fillId="6" borderId="14" xfId="0" applyFont="1" applyFill="1" applyBorder="1"/>
    <xf numFmtId="0" fontId="7" fillId="6" borderId="15" xfId="0" applyFont="1" applyFill="1" applyBorder="1" applyAlignment="1">
      <alignment horizontal="center"/>
    </xf>
    <xf numFmtId="0" fontId="7" fillId="6" borderId="16" xfId="0" applyFont="1" applyFill="1" applyBorder="1"/>
    <xf numFmtId="0" fontId="7" fillId="6" borderId="17" xfId="0" applyFont="1" applyFill="1" applyBorder="1" applyAlignment="1">
      <alignment horizontal="center"/>
    </xf>
    <xf numFmtId="0" fontId="7" fillId="6" borderId="18" xfId="0" applyFont="1" applyFill="1" applyBorder="1"/>
    <xf numFmtId="9" fontId="2" fillId="6" borderId="19" xfId="1" applyFont="1" applyFill="1" applyBorder="1" applyAlignment="1" applyProtection="1">
      <alignment horizontal="center"/>
    </xf>
    <xf numFmtId="0" fontId="8" fillId="7" borderId="20" xfId="0" applyFont="1" applyFill="1" applyBorder="1" applyAlignment="1">
      <alignment wrapText="1"/>
    </xf>
    <xf numFmtId="0" fontId="6" fillId="4" borderId="13" xfId="0" applyFont="1" applyFill="1" applyBorder="1" applyAlignment="1">
      <alignment horizontal="left" wrapText="1"/>
    </xf>
    <xf numFmtId="0" fontId="6" fillId="4" borderId="21" xfId="0" applyFont="1" applyFill="1" applyBorder="1" applyAlignment="1">
      <alignment horizontal="left" wrapText="1"/>
    </xf>
    <xf numFmtId="0" fontId="9" fillId="0" borderId="20" xfId="0" applyFont="1" applyBorder="1"/>
    <xf numFmtId="0" fontId="0" fillId="0" borderId="9" xfId="0" applyBorder="1" applyAlignment="1">
      <alignment horizontal="center"/>
    </xf>
    <xf numFmtId="0" fontId="0" fillId="0" borderId="13" xfId="0" applyBorder="1" applyAlignment="1">
      <alignment wrapText="1"/>
    </xf>
    <xf numFmtId="0" fontId="0" fillId="0" borderId="13" xfId="0" applyBorder="1" applyAlignment="1">
      <alignment horizontal="center"/>
    </xf>
    <xf numFmtId="0" fontId="0" fillId="0" borderId="13" xfId="0" applyBorder="1"/>
    <xf numFmtId="0" fontId="6" fillId="4" borderId="23" xfId="0" applyFont="1" applyFill="1" applyBorder="1" applyAlignment="1">
      <alignment wrapText="1"/>
    </xf>
    <xf numFmtId="0" fontId="0" fillId="0" borderId="23" xfId="0" applyBorder="1" applyAlignment="1">
      <alignment horizontal="center"/>
    </xf>
    <xf numFmtId="0" fontId="10" fillId="0" borderId="0" xfId="0" applyFont="1"/>
    <xf numFmtId="0" fontId="11" fillId="5" borderId="25" xfId="0" applyFont="1" applyFill="1" applyBorder="1" applyProtection="1">
      <protection locked="0"/>
    </xf>
    <xf numFmtId="0" fontId="11" fillId="5" borderId="26" xfId="0" applyFont="1" applyFill="1" applyBorder="1" applyProtection="1">
      <protection locked="0"/>
    </xf>
    <xf numFmtId="0" fontId="11" fillId="5" borderId="26" xfId="0" applyFont="1" applyFill="1" applyBorder="1" applyAlignment="1" applyProtection="1">
      <alignment horizontal="center" vertical="center"/>
      <protection locked="0"/>
    </xf>
    <xf numFmtId="164" fontId="10" fillId="5" borderId="27" xfId="0" applyNumberFormat="1" applyFont="1" applyFill="1" applyBorder="1"/>
    <xf numFmtId="0" fontId="12" fillId="8" borderId="0" xfId="0" applyFont="1" applyFill="1" applyAlignment="1" applyProtection="1">
      <alignment vertical="center" wrapText="1"/>
      <protection locked="0"/>
    </xf>
    <xf numFmtId="0" fontId="13" fillId="8" borderId="0" xfId="0" applyFont="1" applyFill="1" applyAlignment="1" applyProtection="1">
      <alignment vertical="center" wrapText="1"/>
      <protection locked="0"/>
    </xf>
    <xf numFmtId="0" fontId="5" fillId="3" borderId="28" xfId="0" applyFont="1" applyFill="1" applyBorder="1" applyAlignment="1" applyProtection="1">
      <alignment horizontal="center" vertical="center" wrapText="1"/>
      <protection locked="0"/>
    </xf>
    <xf numFmtId="0" fontId="5" fillId="3" borderId="29" xfId="0" applyFont="1" applyFill="1" applyBorder="1" applyAlignment="1" applyProtection="1">
      <alignment horizontal="center" vertical="center" wrapText="1"/>
      <protection locked="0"/>
    </xf>
    <xf numFmtId="0" fontId="0" fillId="0" borderId="21" xfId="0" applyBorder="1"/>
    <xf numFmtId="0" fontId="0" fillId="0" borderId="21" xfId="0" applyBorder="1" applyAlignment="1">
      <alignment wrapText="1"/>
    </xf>
    <xf numFmtId="0" fontId="8" fillId="0" borderId="9" xfId="0" applyFont="1" applyBorder="1" applyAlignment="1">
      <alignment wrapText="1"/>
    </xf>
    <xf numFmtId="0" fontId="0" fillId="0" borderId="13" xfId="0" applyBorder="1" applyProtection="1">
      <protection locked="0"/>
    </xf>
    <xf numFmtId="0" fontId="0" fillId="0" borderId="23" xfId="0" applyBorder="1" applyAlignment="1">
      <alignment wrapText="1"/>
    </xf>
    <xf numFmtId="0" fontId="0" fillId="0" borderId="23" xfId="0" applyBorder="1"/>
    <xf numFmtId="0" fontId="0" fillId="0" borderId="23" xfId="0" applyBorder="1" applyProtection="1">
      <protection locked="0"/>
    </xf>
    <xf numFmtId="49" fontId="0" fillId="0" borderId="13" xfId="0" applyNumberFormat="1" applyBorder="1" applyAlignment="1">
      <alignment horizontal="center"/>
    </xf>
    <xf numFmtId="0" fontId="8" fillId="7" borderId="30" xfId="0" applyFont="1" applyFill="1" applyBorder="1" applyAlignment="1">
      <alignment wrapText="1"/>
    </xf>
    <xf numFmtId="0" fontId="9" fillId="0" borderId="0" xfId="0" applyFont="1" applyAlignment="1">
      <alignment wrapText="1"/>
    </xf>
    <xf numFmtId="0" fontId="0" fillId="0" borderId="31" xfId="0" applyBorder="1"/>
    <xf numFmtId="164" fontId="0" fillId="0" borderId="13" xfId="0" applyNumberFormat="1" applyBorder="1"/>
    <xf numFmtId="0" fontId="8" fillId="7" borderId="9" xfId="0" applyFont="1" applyFill="1" applyBorder="1" applyAlignment="1">
      <alignment wrapText="1"/>
    </xf>
    <xf numFmtId="0" fontId="8" fillId="7" borderId="11" xfId="0" applyFont="1" applyFill="1" applyBorder="1" applyAlignment="1">
      <alignment wrapText="1"/>
    </xf>
    <xf numFmtId="164" fontId="0" fillId="0" borderId="23" xfId="0" applyNumberFormat="1" applyBorder="1"/>
    <xf numFmtId="3" fontId="6" fillId="4" borderId="13" xfId="0" applyNumberFormat="1" applyFont="1" applyFill="1" applyBorder="1" applyAlignment="1">
      <alignment horizontal="left" wrapText="1"/>
    </xf>
    <xf numFmtId="0" fontId="9" fillId="0" borderId="9" xfId="0" applyFont="1" applyBorder="1"/>
    <xf numFmtId="49" fontId="6" fillId="4" borderId="13" xfId="0" applyNumberFormat="1" applyFont="1" applyFill="1" applyBorder="1" applyAlignment="1">
      <alignment horizontal="left" wrapText="1"/>
    </xf>
    <xf numFmtId="0" fontId="6" fillId="4" borderId="23" xfId="0" applyFont="1" applyFill="1" applyBorder="1" applyAlignment="1">
      <alignment horizontal="left" wrapText="1"/>
    </xf>
    <xf numFmtId="0" fontId="6" fillId="4" borderId="10" xfId="0" applyFont="1" applyFill="1" applyBorder="1" applyAlignment="1">
      <alignment horizontal="left" wrapText="1"/>
    </xf>
    <xf numFmtId="49" fontId="6" fillId="4" borderId="23" xfId="0" applyNumberFormat="1" applyFont="1" applyFill="1" applyBorder="1" applyAlignment="1">
      <alignment horizontal="left" wrapText="1"/>
    </xf>
    <xf numFmtId="0" fontId="6" fillId="4" borderId="9" xfId="0" applyFont="1" applyFill="1" applyBorder="1" applyAlignment="1">
      <alignment wrapText="1"/>
    </xf>
    <xf numFmtId="3" fontId="0" fillId="0" borderId="9" xfId="0" applyNumberFormat="1" applyBorder="1" applyAlignment="1">
      <alignment horizontal="center"/>
    </xf>
    <xf numFmtId="3" fontId="8" fillId="7" borderId="20" xfId="0" applyNumberFormat="1" applyFont="1" applyFill="1" applyBorder="1" applyAlignment="1">
      <alignment wrapText="1"/>
    </xf>
    <xf numFmtId="0" fontId="0" fillId="9" borderId="13" xfId="0" applyFill="1" applyBorder="1"/>
    <xf numFmtId="0" fontId="0" fillId="9" borderId="13" xfId="0" applyFill="1" applyBorder="1" applyAlignment="1">
      <alignment horizontal="center"/>
    </xf>
    <xf numFmtId="0" fontId="0" fillId="9" borderId="21" xfId="0" applyFill="1" applyBorder="1"/>
    <xf numFmtId="0" fontId="6" fillId="9" borderId="13" xfId="0" applyFont="1" applyFill="1" applyBorder="1" applyAlignment="1">
      <alignment wrapText="1"/>
    </xf>
    <xf numFmtId="0" fontId="0" fillId="9" borderId="13" xfId="0" applyFill="1" applyBorder="1" applyProtection="1">
      <protection locked="0"/>
    </xf>
    <xf numFmtId="0" fontId="0" fillId="9" borderId="23" xfId="0" applyFill="1" applyBorder="1" applyProtection="1">
      <protection locked="0"/>
    </xf>
    <xf numFmtId="164" fontId="0" fillId="9" borderId="23" xfId="0" applyNumberFormat="1" applyFill="1" applyBorder="1"/>
    <xf numFmtId="0" fontId="0" fillId="0" borderId="22" xfId="0" applyBorder="1"/>
    <xf numFmtId="0" fontId="16" fillId="0" borderId="0" xfId="0" applyFont="1" applyAlignment="1">
      <alignment horizontal="left"/>
    </xf>
    <xf numFmtId="0" fontId="0" fillId="0" borderId="24" xfId="0" applyBorder="1" applyProtection="1">
      <protection locked="0"/>
    </xf>
    <xf numFmtId="0" fontId="0" fillId="0" borderId="24" xfId="0" applyBorder="1" applyAlignment="1" applyProtection="1">
      <alignment horizontal="center"/>
      <protection locked="0"/>
    </xf>
    <xf numFmtId="0" fontId="0" fillId="0" borderId="24" xfId="0" applyBorder="1" applyAlignment="1" applyProtection="1">
      <alignment wrapText="1"/>
      <protection locked="0"/>
    </xf>
    <xf numFmtId="0" fontId="0" fillId="0" borderId="24" xfId="0" applyBorder="1"/>
  </cellXfs>
  <cellStyles count="3">
    <cellStyle name="Normal" xfId="0" builtinId="0"/>
    <cellStyle name="Normal 4" xfId="2" xr:uid="{BA4B2F82-E71B-48E5-8FF3-DFFC289F1998}"/>
    <cellStyle name="Porcentaje" xfId="1" builtinId="5"/>
  </cellStyles>
  <dxfs count="11">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
      <font>
        <strike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45049-2C76-4AAB-A1AC-468F777EBEE1}">
  <dimension ref="B1:S176"/>
  <sheetViews>
    <sheetView tabSelected="1" workbookViewId="0">
      <selection sqref="A1:XFD1048576"/>
    </sheetView>
  </sheetViews>
  <sheetFormatPr baseColWidth="10" defaultColWidth="9.140625" defaultRowHeight="15" x14ac:dyDescent="0.25"/>
  <cols>
    <col min="1" max="1" width="4.7109375" style="1" customWidth="1"/>
    <col min="2" max="2" width="9.42578125" style="1" bestFit="1" customWidth="1"/>
    <col min="3" max="3" width="31.28515625" style="1" customWidth="1"/>
    <col min="4" max="4" width="15.85546875" style="2" customWidth="1"/>
    <col min="5" max="5" width="12" style="1" bestFit="1" customWidth="1"/>
    <col min="6" max="6" width="41.42578125" style="1" customWidth="1"/>
    <col min="7" max="10" width="11.28515625" style="1" customWidth="1"/>
    <col min="11" max="11" width="17.85546875" style="1" customWidth="1"/>
    <col min="12" max="14" width="16" style="1" customWidth="1"/>
    <col min="15" max="15" width="9.140625" style="1"/>
    <col min="16" max="16" width="16" style="1" customWidth="1"/>
    <col min="17" max="17" width="9.140625" style="1"/>
    <col min="18" max="18" width="21.7109375" style="1" customWidth="1"/>
    <col min="19" max="16384" width="9.140625" style="1"/>
  </cols>
  <sheetData>
    <row r="1" spans="2:19" ht="39" customHeight="1" thickBot="1" x14ac:dyDescent="0.3">
      <c r="G1" s="3" t="s">
        <v>0</v>
      </c>
      <c r="H1" s="4"/>
      <c r="I1" s="4"/>
      <c r="J1" s="4"/>
      <c r="K1" s="4"/>
      <c r="L1" s="4"/>
      <c r="M1" s="4"/>
      <c r="N1" s="4"/>
    </row>
    <row r="2" spans="2:19" ht="48" thickBot="1" x14ac:dyDescent="0.3">
      <c r="B2" s="5" t="s">
        <v>1</v>
      </c>
      <c r="C2" s="6" t="s">
        <v>2</v>
      </c>
      <c r="D2" s="7" t="s">
        <v>3</v>
      </c>
      <c r="E2" s="8" t="s">
        <v>4</v>
      </c>
      <c r="F2" s="9" t="s">
        <v>5</v>
      </c>
      <c r="G2" s="10" t="s">
        <v>6</v>
      </c>
      <c r="H2" s="11" t="s">
        <v>14</v>
      </c>
      <c r="I2" s="12" t="s">
        <v>15</v>
      </c>
      <c r="J2" s="11" t="s">
        <v>16</v>
      </c>
      <c r="K2" s="41" t="s">
        <v>17</v>
      </c>
      <c r="L2" s="41" t="s">
        <v>18</v>
      </c>
      <c r="M2" s="41" t="s">
        <v>19</v>
      </c>
      <c r="N2" s="42" t="s">
        <v>7</v>
      </c>
      <c r="P2" s="42" t="s">
        <v>8</v>
      </c>
    </row>
    <row r="3" spans="2:19" ht="135.75" thickBot="1" x14ac:dyDescent="0.3">
      <c r="B3" s="31" t="s">
        <v>26</v>
      </c>
      <c r="C3" s="25" t="s">
        <v>27</v>
      </c>
      <c r="D3" s="25">
        <v>1065860500</v>
      </c>
      <c r="E3" s="25" t="s">
        <v>22</v>
      </c>
      <c r="F3" s="25" t="s">
        <v>28</v>
      </c>
      <c r="G3" s="31">
        <v>6</v>
      </c>
      <c r="H3" s="31">
        <v>2</v>
      </c>
      <c r="I3" s="31">
        <v>2</v>
      </c>
      <c r="J3" s="31">
        <v>2</v>
      </c>
      <c r="K3" s="46"/>
      <c r="L3" s="46"/>
      <c r="M3" s="46"/>
      <c r="N3" s="14">
        <f>IF(H3*K3+I3*L3+J3*M3=0,P3,H3*K3+I3*L3+J3*M3)</f>
        <v>534.14707500000009</v>
      </c>
      <c r="O3"/>
      <c r="P3" s="54">
        <v>534.14707500000009</v>
      </c>
      <c r="Q3"/>
      <c r="R3"/>
      <c r="S3"/>
    </row>
    <row r="4" spans="2:19" ht="75" x14ac:dyDescent="0.25">
      <c r="B4" s="31" t="s">
        <v>29</v>
      </c>
      <c r="C4" s="25" t="s">
        <v>30</v>
      </c>
      <c r="D4" s="25" t="s">
        <v>31</v>
      </c>
      <c r="E4" s="25" t="s">
        <v>32</v>
      </c>
      <c r="F4" s="25" t="s">
        <v>33</v>
      </c>
      <c r="G4" s="31">
        <v>4</v>
      </c>
      <c r="H4" s="31">
        <v>1</v>
      </c>
      <c r="I4" s="31">
        <v>2</v>
      </c>
      <c r="J4" s="31">
        <v>1</v>
      </c>
      <c r="K4" s="46"/>
      <c r="L4" s="46"/>
      <c r="M4" s="46"/>
      <c r="N4" s="14">
        <f t="shared" ref="N4:N67" si="0">IF(H4*K4+I4*L4+J4*M4=0,P4,H4*K4+I4*L4+J4*M4)</f>
        <v>612.41911499999992</v>
      </c>
      <c r="O4"/>
      <c r="P4" s="54">
        <v>612.41911499999992</v>
      </c>
      <c r="Q4"/>
      <c r="R4" s="18" t="s">
        <v>9</v>
      </c>
      <c r="S4" s="19">
        <f>COUNTIF(K3:K172,"&gt;0")</f>
        <v>0</v>
      </c>
    </row>
    <row r="5" spans="2:19" ht="60" customHeight="1" x14ac:dyDescent="0.25">
      <c r="B5" s="31" t="s">
        <v>34</v>
      </c>
      <c r="C5" s="25" t="s">
        <v>35</v>
      </c>
      <c r="D5" s="25">
        <v>1017040500</v>
      </c>
      <c r="E5" s="25" t="s">
        <v>22</v>
      </c>
      <c r="F5" s="25" t="s">
        <v>36</v>
      </c>
      <c r="G5" s="31">
        <v>1</v>
      </c>
      <c r="H5" s="31">
        <v>0</v>
      </c>
      <c r="I5" s="31">
        <v>1</v>
      </c>
      <c r="J5" s="31">
        <v>0</v>
      </c>
      <c r="K5" s="46"/>
      <c r="L5" s="46"/>
      <c r="M5" s="46"/>
      <c r="N5" s="14">
        <f t="shared" si="0"/>
        <v>305.43975000000006</v>
      </c>
      <c r="O5"/>
      <c r="P5" s="54">
        <v>305.43975000000006</v>
      </c>
      <c r="Q5"/>
      <c r="R5" s="20" t="s">
        <v>10</v>
      </c>
      <c r="S5" s="21">
        <v>170</v>
      </c>
    </row>
    <row r="6" spans="2:19" ht="15.75" thickBot="1" x14ac:dyDescent="0.3">
      <c r="B6" s="31" t="s">
        <v>37</v>
      </c>
      <c r="C6" s="25" t="s">
        <v>38</v>
      </c>
      <c r="D6" s="58">
        <v>1316321210</v>
      </c>
      <c r="E6" s="25" t="s">
        <v>39</v>
      </c>
      <c r="F6" s="25" t="s">
        <v>40</v>
      </c>
      <c r="G6" s="31">
        <v>15</v>
      </c>
      <c r="H6" s="31">
        <v>4</v>
      </c>
      <c r="I6" s="31">
        <v>7</v>
      </c>
      <c r="J6" s="31">
        <v>4</v>
      </c>
      <c r="K6" s="46"/>
      <c r="L6" s="46"/>
      <c r="M6" s="46"/>
      <c r="N6" s="14">
        <f t="shared" si="0"/>
        <v>918.18168749999995</v>
      </c>
      <c r="O6"/>
      <c r="P6" s="54">
        <v>918.18168749999995</v>
      </c>
      <c r="Q6"/>
      <c r="R6" s="22" t="s">
        <v>11</v>
      </c>
      <c r="S6" s="23">
        <f>+S4/S5</f>
        <v>0</v>
      </c>
    </row>
    <row r="7" spans="2:19" ht="75" x14ac:dyDescent="0.25">
      <c r="B7" s="31" t="s">
        <v>41</v>
      </c>
      <c r="C7" s="25" t="s">
        <v>42</v>
      </c>
      <c r="D7" s="25">
        <v>8000230250</v>
      </c>
      <c r="E7" s="25" t="s">
        <v>22</v>
      </c>
      <c r="F7" s="25" t="s">
        <v>43</v>
      </c>
      <c r="G7" s="31">
        <v>10</v>
      </c>
      <c r="H7" s="31">
        <v>3</v>
      </c>
      <c r="I7" s="31">
        <v>5</v>
      </c>
      <c r="J7" s="31">
        <v>2</v>
      </c>
      <c r="K7" s="46"/>
      <c r="L7" s="46"/>
      <c r="M7" s="46"/>
      <c r="N7" s="14">
        <f t="shared" si="0"/>
        <v>549.99944999999991</v>
      </c>
      <c r="O7"/>
      <c r="P7" s="54">
        <v>549.99944999999991</v>
      </c>
      <c r="Q7"/>
      <c r="R7"/>
      <c r="S7"/>
    </row>
    <row r="8" spans="2:19" ht="30" x14ac:dyDescent="0.25">
      <c r="B8" s="31" t="s">
        <v>44</v>
      </c>
      <c r="C8" s="25" t="s">
        <v>45</v>
      </c>
      <c r="D8" s="58">
        <v>3610071611</v>
      </c>
      <c r="E8" s="25" t="s">
        <v>39</v>
      </c>
      <c r="F8" s="25" t="s">
        <v>46</v>
      </c>
      <c r="G8" s="31">
        <v>57</v>
      </c>
      <c r="H8" s="31">
        <v>15</v>
      </c>
      <c r="I8" s="31">
        <v>27</v>
      </c>
      <c r="J8" s="31">
        <v>15</v>
      </c>
      <c r="K8" s="46"/>
      <c r="L8" s="46"/>
      <c r="M8" s="46"/>
      <c r="N8" s="14">
        <f t="shared" si="0"/>
        <v>4041.1168875000003</v>
      </c>
      <c r="O8"/>
      <c r="P8" s="54">
        <v>4041.1168875000003</v>
      </c>
      <c r="Q8"/>
      <c r="R8"/>
      <c r="S8"/>
    </row>
    <row r="9" spans="2:19" x14ac:dyDescent="0.25">
      <c r="B9" s="31" t="s">
        <v>47</v>
      </c>
      <c r="C9" s="25" t="s">
        <v>48</v>
      </c>
      <c r="D9" s="25">
        <v>1133862500</v>
      </c>
      <c r="E9" s="25" t="s">
        <v>22</v>
      </c>
      <c r="F9" s="25" t="s">
        <v>49</v>
      </c>
      <c r="G9" s="31">
        <v>16</v>
      </c>
      <c r="H9" s="31">
        <v>5</v>
      </c>
      <c r="I9" s="31">
        <v>6</v>
      </c>
      <c r="J9" s="31">
        <v>5</v>
      </c>
      <c r="K9" s="46"/>
      <c r="L9" s="46"/>
      <c r="M9" s="46"/>
      <c r="N9" s="14">
        <f t="shared" si="0"/>
        <v>1845.5514000000001</v>
      </c>
      <c r="O9"/>
      <c r="P9" s="54">
        <v>1845.5514000000001</v>
      </c>
      <c r="Q9"/>
      <c r="R9"/>
      <c r="S9"/>
    </row>
    <row r="10" spans="2:19" x14ac:dyDescent="0.25">
      <c r="B10" s="31" t="s">
        <v>50</v>
      </c>
      <c r="C10" s="25" t="s">
        <v>51</v>
      </c>
      <c r="D10" s="58">
        <v>1310081611</v>
      </c>
      <c r="E10" s="25" t="s">
        <v>39</v>
      </c>
      <c r="F10" s="25" t="s">
        <v>52</v>
      </c>
      <c r="G10" s="31">
        <v>48</v>
      </c>
      <c r="H10" s="31">
        <v>14</v>
      </c>
      <c r="I10" s="31">
        <v>20</v>
      </c>
      <c r="J10" s="31">
        <v>14</v>
      </c>
      <c r="K10" s="46"/>
      <c r="L10" s="46"/>
      <c r="M10" s="46"/>
      <c r="N10" s="14">
        <f t="shared" si="0"/>
        <v>3105.0558000000001</v>
      </c>
      <c r="O10"/>
      <c r="P10" s="54">
        <v>3105.0558000000001</v>
      </c>
      <c r="Q10"/>
      <c r="R10"/>
      <c r="S10"/>
    </row>
    <row r="11" spans="2:19" ht="105" x14ac:dyDescent="0.25">
      <c r="B11" s="31" t="s">
        <v>53</v>
      </c>
      <c r="C11" s="25" t="s">
        <v>54</v>
      </c>
      <c r="D11" s="25">
        <v>131013</v>
      </c>
      <c r="E11" s="25" t="s">
        <v>39</v>
      </c>
      <c r="F11" s="25" t="s">
        <v>55</v>
      </c>
      <c r="G11" s="31">
        <v>9</v>
      </c>
      <c r="H11" s="31">
        <v>3</v>
      </c>
      <c r="I11" s="31">
        <v>3</v>
      </c>
      <c r="J11" s="31">
        <v>3</v>
      </c>
      <c r="K11" s="46"/>
      <c r="L11" s="46"/>
      <c r="M11" s="46"/>
      <c r="N11" s="14">
        <f t="shared" si="0"/>
        <v>404.52142499999997</v>
      </c>
      <c r="O11"/>
      <c r="P11" s="54">
        <v>404.52142499999997</v>
      </c>
      <c r="Q11"/>
      <c r="R11"/>
      <c r="S11"/>
    </row>
    <row r="12" spans="2:19" ht="90" x14ac:dyDescent="0.25">
      <c r="B12" s="31" t="s">
        <v>56</v>
      </c>
      <c r="C12" s="25" t="s">
        <v>57</v>
      </c>
      <c r="D12" s="25">
        <v>1001320100</v>
      </c>
      <c r="E12" s="25" t="s">
        <v>22</v>
      </c>
      <c r="F12" s="25" t="s">
        <v>58</v>
      </c>
      <c r="G12" s="31">
        <v>54</v>
      </c>
      <c r="H12" s="31">
        <v>18</v>
      </c>
      <c r="I12" s="31">
        <v>18</v>
      </c>
      <c r="J12" s="31">
        <v>18</v>
      </c>
      <c r="K12" s="46"/>
      <c r="L12" s="46"/>
      <c r="M12" s="46"/>
      <c r="N12" s="14">
        <f t="shared" si="0"/>
        <v>13811.836500000001</v>
      </c>
      <c r="O12"/>
      <c r="P12" s="54">
        <v>13811.836500000001</v>
      </c>
      <c r="Q12"/>
      <c r="R12"/>
      <c r="S12"/>
    </row>
    <row r="13" spans="2:19" x14ac:dyDescent="0.25">
      <c r="B13" s="31" t="s">
        <v>59</v>
      </c>
      <c r="C13" s="25" t="s">
        <v>60</v>
      </c>
      <c r="D13" s="25">
        <v>1001651000</v>
      </c>
      <c r="E13" s="25" t="s">
        <v>22</v>
      </c>
      <c r="F13" s="25" t="s">
        <v>61</v>
      </c>
      <c r="G13" s="31">
        <v>6</v>
      </c>
      <c r="H13" s="31">
        <v>2</v>
      </c>
      <c r="I13" s="31">
        <v>2</v>
      </c>
      <c r="J13" s="31">
        <v>2</v>
      </c>
      <c r="K13" s="46"/>
      <c r="L13" s="46"/>
      <c r="M13" s="46"/>
      <c r="N13" s="14">
        <f t="shared" si="0"/>
        <v>650.36317500000007</v>
      </c>
      <c r="O13"/>
      <c r="P13" s="54">
        <v>650.36317500000007</v>
      </c>
      <c r="Q13"/>
      <c r="R13"/>
      <c r="S13"/>
    </row>
    <row r="14" spans="2:19" ht="90" x14ac:dyDescent="0.25">
      <c r="B14" s="31" t="s">
        <v>62</v>
      </c>
      <c r="C14" s="25" t="s">
        <v>63</v>
      </c>
      <c r="D14" s="25">
        <v>1810211211</v>
      </c>
      <c r="E14" s="25" t="s">
        <v>39</v>
      </c>
      <c r="F14" s="25" t="s">
        <v>64</v>
      </c>
      <c r="G14" s="31">
        <v>27</v>
      </c>
      <c r="H14" s="31">
        <v>9</v>
      </c>
      <c r="I14" s="31">
        <v>10</v>
      </c>
      <c r="J14" s="31">
        <v>8</v>
      </c>
      <c r="K14" s="46"/>
      <c r="L14" s="46"/>
      <c r="M14" s="46"/>
      <c r="N14" s="14">
        <f t="shared" si="0"/>
        <v>730.19100000000003</v>
      </c>
      <c r="O14"/>
      <c r="P14" s="54">
        <v>730.19100000000003</v>
      </c>
      <c r="Q14"/>
      <c r="R14"/>
      <c r="S14"/>
    </row>
    <row r="15" spans="2:19" ht="150" x14ac:dyDescent="0.25">
      <c r="B15" s="31" t="s">
        <v>65</v>
      </c>
      <c r="C15" s="25" t="s">
        <v>66</v>
      </c>
      <c r="D15" s="25">
        <v>182108</v>
      </c>
      <c r="E15" s="25" t="s">
        <v>39</v>
      </c>
      <c r="F15" s="25" t="s">
        <v>67</v>
      </c>
      <c r="G15" s="31">
        <v>73</v>
      </c>
      <c r="H15" s="31">
        <v>20</v>
      </c>
      <c r="I15" s="31">
        <v>28</v>
      </c>
      <c r="J15" s="31">
        <v>25</v>
      </c>
      <c r="K15" s="46"/>
      <c r="L15" s="46"/>
      <c r="M15" s="46"/>
      <c r="N15" s="14">
        <f t="shared" si="0"/>
        <v>2986.7606999999998</v>
      </c>
      <c r="O15"/>
      <c r="P15" s="54">
        <v>2986.7606999999998</v>
      </c>
      <c r="Q15"/>
      <c r="R15"/>
      <c r="S15"/>
    </row>
    <row r="16" spans="2:19" ht="105" x14ac:dyDescent="0.25">
      <c r="B16" s="31" t="s">
        <v>68</v>
      </c>
      <c r="C16" s="25" t="s">
        <v>69</v>
      </c>
      <c r="D16" s="58">
        <v>1432551611</v>
      </c>
      <c r="E16" s="25" t="s">
        <v>39</v>
      </c>
      <c r="F16" s="25" t="s">
        <v>70</v>
      </c>
      <c r="G16" s="31">
        <v>18</v>
      </c>
      <c r="H16" s="31">
        <v>5</v>
      </c>
      <c r="I16" s="31">
        <v>8</v>
      </c>
      <c r="J16" s="31">
        <v>5</v>
      </c>
      <c r="K16" s="46"/>
      <c r="L16" s="46"/>
      <c r="M16" s="46"/>
      <c r="N16" s="14">
        <f t="shared" si="0"/>
        <v>404.52142499999997</v>
      </c>
      <c r="O16"/>
      <c r="P16" s="54">
        <v>404.52142499999997</v>
      </c>
      <c r="Q16"/>
      <c r="R16"/>
      <c r="S16"/>
    </row>
    <row r="17" spans="2:19" ht="60" x14ac:dyDescent="0.25">
      <c r="B17" s="31" t="s">
        <v>71</v>
      </c>
      <c r="C17" s="25" t="s">
        <v>72</v>
      </c>
      <c r="D17" s="58">
        <v>1810421211</v>
      </c>
      <c r="E17" s="25" t="s">
        <v>39</v>
      </c>
      <c r="F17" s="25" t="s">
        <v>73</v>
      </c>
      <c r="G17" s="31">
        <v>7</v>
      </c>
      <c r="H17" s="31">
        <v>2</v>
      </c>
      <c r="I17" s="31">
        <v>3</v>
      </c>
      <c r="J17" s="31">
        <v>2</v>
      </c>
      <c r="K17" s="46"/>
      <c r="L17" s="46"/>
      <c r="M17" s="46"/>
      <c r="N17" s="14">
        <f t="shared" si="0"/>
        <v>568.41592500000013</v>
      </c>
      <c r="O17"/>
      <c r="P17" s="54">
        <v>568.41592500000013</v>
      </c>
      <c r="Q17"/>
      <c r="R17"/>
      <c r="S17"/>
    </row>
    <row r="18" spans="2:19" ht="60" x14ac:dyDescent="0.25">
      <c r="B18" s="31" t="s">
        <v>74</v>
      </c>
      <c r="C18" s="25" t="s">
        <v>75</v>
      </c>
      <c r="D18" s="58">
        <v>1821021211</v>
      </c>
      <c r="E18" s="25" t="s">
        <v>39</v>
      </c>
      <c r="F18" s="25" t="s">
        <v>76</v>
      </c>
      <c r="G18" s="31">
        <v>114</v>
      </c>
      <c r="H18" s="31">
        <v>38</v>
      </c>
      <c r="I18" s="31">
        <v>38</v>
      </c>
      <c r="J18" s="31">
        <v>38</v>
      </c>
      <c r="K18" s="46"/>
      <c r="L18" s="46"/>
      <c r="M18" s="46"/>
      <c r="N18" s="14">
        <f t="shared" si="0"/>
        <v>4911.6201750000009</v>
      </c>
      <c r="O18"/>
      <c r="P18" s="54">
        <v>4911.6201750000009</v>
      </c>
      <c r="Q18"/>
      <c r="R18"/>
      <c r="S18"/>
    </row>
    <row r="19" spans="2:19" x14ac:dyDescent="0.25">
      <c r="B19" s="31" t="s">
        <v>77</v>
      </c>
      <c r="C19" s="25" t="s">
        <v>78</v>
      </c>
      <c r="D19" s="25">
        <v>181059.12109999999</v>
      </c>
      <c r="E19" s="25" t="s">
        <v>39</v>
      </c>
      <c r="F19" s="25" t="s">
        <v>79</v>
      </c>
      <c r="G19" s="31">
        <v>27</v>
      </c>
      <c r="H19" s="31">
        <v>7</v>
      </c>
      <c r="I19" s="31">
        <v>11</v>
      </c>
      <c r="J19" s="31">
        <v>9</v>
      </c>
      <c r="K19" s="46"/>
      <c r="L19" s="46"/>
      <c r="M19" s="46"/>
      <c r="N19" s="14">
        <f t="shared" si="0"/>
        <v>795.88451250000003</v>
      </c>
      <c r="O19"/>
      <c r="P19" s="54">
        <v>795.88451250000003</v>
      </c>
      <c r="Q19"/>
      <c r="R19"/>
      <c r="S19"/>
    </row>
    <row r="20" spans="2:19" ht="60" x14ac:dyDescent="0.25">
      <c r="B20" s="31" t="s">
        <v>80</v>
      </c>
      <c r="C20" s="25" t="s">
        <v>81</v>
      </c>
      <c r="D20" s="58">
        <v>1821051211</v>
      </c>
      <c r="E20" s="25" t="s">
        <v>39</v>
      </c>
      <c r="F20" s="25" t="s">
        <v>82</v>
      </c>
      <c r="G20" s="31">
        <v>4</v>
      </c>
      <c r="H20" s="31">
        <v>1</v>
      </c>
      <c r="I20" s="31">
        <v>2</v>
      </c>
      <c r="J20" s="31">
        <v>1</v>
      </c>
      <c r="K20" s="46"/>
      <c r="L20" s="46"/>
      <c r="M20" s="46"/>
      <c r="N20" s="14">
        <f t="shared" si="0"/>
        <v>210.08295000000001</v>
      </c>
      <c r="O20"/>
      <c r="P20" s="54">
        <v>210.08295000000001</v>
      </c>
      <c r="Q20"/>
      <c r="R20"/>
      <c r="S20"/>
    </row>
    <row r="21" spans="2:19" x14ac:dyDescent="0.25">
      <c r="B21" s="31" t="s">
        <v>83</v>
      </c>
      <c r="C21" s="25" t="s">
        <v>84</v>
      </c>
      <c r="D21" s="25">
        <v>131058.1211</v>
      </c>
      <c r="E21" s="25" t="s">
        <v>39</v>
      </c>
      <c r="F21" s="25" t="s">
        <v>85</v>
      </c>
      <c r="G21" s="31">
        <v>15</v>
      </c>
      <c r="H21" s="31">
        <v>5</v>
      </c>
      <c r="I21" s="31">
        <v>5</v>
      </c>
      <c r="J21" s="31">
        <v>5</v>
      </c>
      <c r="K21" s="46"/>
      <c r="L21" s="46"/>
      <c r="M21" s="46"/>
      <c r="N21" s="14">
        <f t="shared" si="0"/>
        <v>541.96931250000011</v>
      </c>
      <c r="O21"/>
      <c r="P21" s="54">
        <v>541.96931250000011</v>
      </c>
      <c r="Q21"/>
      <c r="R21"/>
      <c r="S21"/>
    </row>
    <row r="22" spans="2:19" x14ac:dyDescent="0.25">
      <c r="B22" s="31" t="s">
        <v>86</v>
      </c>
      <c r="C22" s="25" t="s">
        <v>87</v>
      </c>
      <c r="D22" s="25">
        <v>1012520250</v>
      </c>
      <c r="E22" s="25" t="s">
        <v>22</v>
      </c>
      <c r="F22" s="25" t="s">
        <v>88</v>
      </c>
      <c r="G22" s="31">
        <v>4</v>
      </c>
      <c r="H22" s="31">
        <v>1</v>
      </c>
      <c r="I22" s="31">
        <v>2</v>
      </c>
      <c r="J22" s="31">
        <v>1</v>
      </c>
      <c r="K22" s="46"/>
      <c r="L22" s="46"/>
      <c r="M22" s="46"/>
      <c r="N22" s="14">
        <f t="shared" si="0"/>
        <v>428.1123</v>
      </c>
      <c r="O22"/>
      <c r="P22" s="54">
        <v>428.1123</v>
      </c>
      <c r="Q22"/>
      <c r="R22"/>
      <c r="S22"/>
    </row>
    <row r="23" spans="2:19" ht="30" x14ac:dyDescent="0.25">
      <c r="B23" s="31" t="s">
        <v>89</v>
      </c>
      <c r="C23" s="25" t="s">
        <v>90</v>
      </c>
      <c r="D23" s="25">
        <v>131134</v>
      </c>
      <c r="E23" s="25" t="s">
        <v>39</v>
      </c>
      <c r="F23" s="25" t="s">
        <v>91</v>
      </c>
      <c r="G23" s="31">
        <v>4</v>
      </c>
      <c r="H23" s="31">
        <v>0</v>
      </c>
      <c r="I23" s="31">
        <v>2</v>
      </c>
      <c r="J23" s="31">
        <v>2</v>
      </c>
      <c r="K23" s="46"/>
      <c r="L23" s="46"/>
      <c r="M23" s="46"/>
      <c r="N23" s="14">
        <f t="shared" si="0"/>
        <v>1292.2370999999998</v>
      </c>
      <c r="O23"/>
      <c r="P23" s="54">
        <v>1292.2370999999998</v>
      </c>
      <c r="Q23"/>
      <c r="R23"/>
      <c r="S23"/>
    </row>
    <row r="24" spans="2:19" ht="135" x14ac:dyDescent="0.25">
      <c r="B24" s="31" t="s">
        <v>92</v>
      </c>
      <c r="C24" s="25" t="s">
        <v>93</v>
      </c>
      <c r="D24" s="58">
        <v>1311651606</v>
      </c>
      <c r="E24" s="25" t="s">
        <v>39</v>
      </c>
      <c r="F24" s="25" t="s">
        <v>94</v>
      </c>
      <c r="G24" s="31">
        <v>3</v>
      </c>
      <c r="H24" s="31">
        <v>0</v>
      </c>
      <c r="I24" s="31">
        <v>2</v>
      </c>
      <c r="J24" s="31">
        <v>1</v>
      </c>
      <c r="K24" s="46"/>
      <c r="L24" s="46"/>
      <c r="M24" s="46"/>
      <c r="N24" s="14">
        <f t="shared" si="0"/>
        <v>89.339250000000007</v>
      </c>
      <c r="O24"/>
      <c r="P24" s="54">
        <v>89.339250000000007</v>
      </c>
      <c r="Q24"/>
      <c r="R24"/>
      <c r="S24"/>
    </row>
    <row r="25" spans="2:19" ht="90" customHeight="1" x14ac:dyDescent="0.25">
      <c r="B25" s="31" t="s">
        <v>95</v>
      </c>
      <c r="C25" s="25" t="s">
        <v>96</v>
      </c>
      <c r="D25" s="25">
        <v>1063920500</v>
      </c>
      <c r="E25" s="25" t="s">
        <v>22</v>
      </c>
      <c r="F25" s="25" t="s">
        <v>97</v>
      </c>
      <c r="G25" s="31">
        <v>1</v>
      </c>
      <c r="H25" s="31">
        <v>0</v>
      </c>
      <c r="I25" s="31">
        <v>1</v>
      </c>
      <c r="J25" s="31">
        <v>0</v>
      </c>
      <c r="K25" s="46"/>
      <c r="L25" s="46"/>
      <c r="M25" s="46"/>
      <c r="N25" s="14">
        <f t="shared" si="0"/>
        <v>75.118312500000002</v>
      </c>
      <c r="O25"/>
      <c r="P25" s="54">
        <v>75.118312500000002</v>
      </c>
      <c r="Q25"/>
      <c r="R25"/>
      <c r="S25"/>
    </row>
    <row r="26" spans="2:19" ht="120" x14ac:dyDescent="0.25">
      <c r="B26" s="31" t="s">
        <v>98</v>
      </c>
      <c r="C26" s="25" t="s">
        <v>99</v>
      </c>
      <c r="D26" s="58">
        <v>1423231209</v>
      </c>
      <c r="E26" s="25" t="s">
        <v>39</v>
      </c>
      <c r="F26" s="25" t="s">
        <v>100</v>
      </c>
      <c r="G26" s="31">
        <v>3</v>
      </c>
      <c r="H26" s="31">
        <v>1</v>
      </c>
      <c r="I26" s="31">
        <v>1</v>
      </c>
      <c r="J26" s="31">
        <v>1</v>
      </c>
      <c r="K26" s="46"/>
      <c r="L26" s="46"/>
      <c r="M26" s="46"/>
      <c r="N26" s="14">
        <f t="shared" si="0"/>
        <v>73.007550000000009</v>
      </c>
      <c r="O26"/>
      <c r="P26" s="54">
        <v>73.007550000000009</v>
      </c>
      <c r="Q26"/>
      <c r="R26"/>
      <c r="S26"/>
    </row>
    <row r="27" spans="2:19" ht="300" x14ac:dyDescent="0.25">
      <c r="B27" s="31" t="s">
        <v>101</v>
      </c>
      <c r="C27" s="25" t="s">
        <v>102</v>
      </c>
      <c r="D27" s="58">
        <v>1312521612</v>
      </c>
      <c r="E27" s="25" t="s">
        <v>39</v>
      </c>
      <c r="F27" s="25" t="s">
        <v>103</v>
      </c>
      <c r="G27" s="31">
        <v>1</v>
      </c>
      <c r="H27" s="31">
        <v>0</v>
      </c>
      <c r="I27" s="31">
        <v>1</v>
      </c>
      <c r="J27" s="31">
        <v>0</v>
      </c>
      <c r="K27" s="46"/>
      <c r="L27" s="46"/>
      <c r="M27" s="46"/>
      <c r="N27" s="14">
        <f t="shared" si="0"/>
        <v>184.008825</v>
      </c>
      <c r="O27"/>
      <c r="P27" s="54">
        <v>184.008825</v>
      </c>
      <c r="Q27"/>
      <c r="R27"/>
      <c r="S27"/>
    </row>
    <row r="28" spans="2:19" ht="105" x14ac:dyDescent="0.25">
      <c r="B28" s="31" t="s">
        <v>104</v>
      </c>
      <c r="C28" s="25" t="s">
        <v>105</v>
      </c>
      <c r="D28" s="58">
        <v>1316591211</v>
      </c>
      <c r="E28" s="25" t="s">
        <v>39</v>
      </c>
      <c r="F28" s="25" t="s">
        <v>106</v>
      </c>
      <c r="G28" s="31">
        <v>6</v>
      </c>
      <c r="H28" s="31">
        <v>2</v>
      </c>
      <c r="I28" s="31">
        <v>2</v>
      </c>
      <c r="J28" s="31">
        <v>2</v>
      </c>
      <c r="K28" s="46"/>
      <c r="L28" s="46"/>
      <c r="M28" s="46"/>
      <c r="N28" s="14">
        <f t="shared" si="0"/>
        <v>190.71360000000001</v>
      </c>
      <c r="O28"/>
      <c r="P28" s="54">
        <v>190.71360000000001</v>
      </c>
      <c r="Q28"/>
      <c r="R28"/>
      <c r="S28"/>
    </row>
    <row r="29" spans="2:19" ht="90" x14ac:dyDescent="0.25">
      <c r="B29" s="31" t="s">
        <v>107</v>
      </c>
      <c r="C29" s="25" t="s">
        <v>108</v>
      </c>
      <c r="D29" s="25">
        <v>281499.12089999998</v>
      </c>
      <c r="E29" s="25" t="s">
        <v>39</v>
      </c>
      <c r="F29" s="25" t="s">
        <v>109</v>
      </c>
      <c r="G29" s="31">
        <v>10</v>
      </c>
      <c r="H29" s="31">
        <v>4</v>
      </c>
      <c r="I29" s="31">
        <v>2</v>
      </c>
      <c r="J29" s="31">
        <v>4</v>
      </c>
      <c r="K29" s="46"/>
      <c r="L29" s="46"/>
      <c r="M29" s="46"/>
      <c r="N29" s="14">
        <f t="shared" si="0"/>
        <v>505.96218750000003</v>
      </c>
      <c r="O29"/>
      <c r="P29" s="54">
        <v>505.96218750000003</v>
      </c>
      <c r="Q29"/>
      <c r="R29"/>
      <c r="S29"/>
    </row>
    <row r="30" spans="2:19" ht="285" x14ac:dyDescent="0.25">
      <c r="B30" s="31" t="s">
        <v>110</v>
      </c>
      <c r="C30" s="25" t="s">
        <v>111</v>
      </c>
      <c r="D30" s="58">
        <v>1315001211</v>
      </c>
      <c r="E30" s="25" t="s">
        <v>39</v>
      </c>
      <c r="F30" s="25" t="s">
        <v>112</v>
      </c>
      <c r="G30" s="31">
        <v>1</v>
      </c>
      <c r="H30" s="31">
        <v>0</v>
      </c>
      <c r="I30" s="31">
        <v>1</v>
      </c>
      <c r="J30" s="31">
        <v>0</v>
      </c>
      <c r="K30" s="46"/>
      <c r="L30" s="46"/>
      <c r="M30" s="46"/>
      <c r="N30" s="14">
        <f t="shared" si="0"/>
        <v>382.4205</v>
      </c>
      <c r="O30"/>
      <c r="P30" s="54">
        <v>382.4205</v>
      </c>
      <c r="Q30"/>
      <c r="R30"/>
      <c r="S30"/>
    </row>
    <row r="31" spans="2:19" ht="60" x14ac:dyDescent="0.25">
      <c r="B31" s="31" t="s">
        <v>113</v>
      </c>
      <c r="C31" s="25" t="s">
        <v>114</v>
      </c>
      <c r="D31" s="58">
        <v>1316691209</v>
      </c>
      <c r="E31" s="25" t="s">
        <v>39</v>
      </c>
      <c r="F31" s="25" t="s">
        <v>115</v>
      </c>
      <c r="G31" s="31">
        <v>14</v>
      </c>
      <c r="H31" s="31">
        <v>5</v>
      </c>
      <c r="I31" s="31">
        <v>5</v>
      </c>
      <c r="J31" s="31">
        <v>4</v>
      </c>
      <c r="K31" s="46"/>
      <c r="L31" s="46"/>
      <c r="M31" s="46"/>
      <c r="N31" s="14">
        <f t="shared" si="0"/>
        <v>1065.5279249999999</v>
      </c>
      <c r="O31"/>
      <c r="P31" s="54">
        <v>1065.5279249999999</v>
      </c>
      <c r="Q31"/>
      <c r="R31"/>
      <c r="S31"/>
    </row>
    <row r="32" spans="2:19" ht="120" x14ac:dyDescent="0.25">
      <c r="B32" s="31" t="s">
        <v>116</v>
      </c>
      <c r="C32" s="25" t="s">
        <v>117</v>
      </c>
      <c r="D32" s="25" t="s">
        <v>118</v>
      </c>
      <c r="E32" s="25" t="s">
        <v>39</v>
      </c>
      <c r="F32" s="25" t="s">
        <v>119</v>
      </c>
      <c r="G32" s="31">
        <v>16</v>
      </c>
      <c r="H32" s="31">
        <v>5</v>
      </c>
      <c r="I32" s="31">
        <v>7</v>
      </c>
      <c r="J32" s="31">
        <v>4</v>
      </c>
      <c r="K32" s="46"/>
      <c r="L32" s="46"/>
      <c r="M32" s="46"/>
      <c r="N32" s="14">
        <f t="shared" si="0"/>
        <v>731.98991249999983</v>
      </c>
      <c r="O32"/>
      <c r="P32" s="54">
        <v>731.98991249999983</v>
      </c>
      <c r="Q32"/>
      <c r="R32"/>
      <c r="S32"/>
    </row>
    <row r="33" spans="2:19" ht="60" x14ac:dyDescent="0.25">
      <c r="B33" s="31" t="s">
        <v>120</v>
      </c>
      <c r="C33" s="25" t="s">
        <v>121</v>
      </c>
      <c r="D33" s="58">
        <v>1816701211</v>
      </c>
      <c r="E33" s="25" t="s">
        <v>39</v>
      </c>
      <c r="F33" s="25" t="s">
        <v>122</v>
      </c>
      <c r="G33" s="31">
        <v>24</v>
      </c>
      <c r="H33" s="31">
        <v>8</v>
      </c>
      <c r="I33" s="31">
        <v>8</v>
      </c>
      <c r="J33" s="31">
        <v>8</v>
      </c>
      <c r="K33" s="46"/>
      <c r="L33" s="46"/>
      <c r="M33" s="46"/>
      <c r="N33" s="14">
        <f t="shared" si="0"/>
        <v>843.31170000000009</v>
      </c>
      <c r="O33"/>
      <c r="P33" s="54">
        <v>843.31170000000009</v>
      </c>
      <c r="Q33"/>
      <c r="R33"/>
      <c r="S33"/>
    </row>
    <row r="34" spans="2:19" x14ac:dyDescent="0.25">
      <c r="B34" s="31" t="s">
        <v>123</v>
      </c>
      <c r="C34" s="25" t="s">
        <v>124</v>
      </c>
      <c r="D34" s="25">
        <v>131086.12109999999</v>
      </c>
      <c r="E34" s="25" t="s">
        <v>39</v>
      </c>
      <c r="F34" s="25" t="s">
        <v>91</v>
      </c>
      <c r="G34" s="31">
        <v>46</v>
      </c>
      <c r="H34" s="31">
        <v>13</v>
      </c>
      <c r="I34" s="31">
        <v>20</v>
      </c>
      <c r="J34" s="31">
        <v>13</v>
      </c>
      <c r="K34" s="46"/>
      <c r="L34" s="46"/>
      <c r="M34" s="46"/>
      <c r="N34" s="14">
        <f t="shared" si="0"/>
        <v>2038.9965750000001</v>
      </c>
      <c r="O34"/>
      <c r="P34" s="54">
        <v>2038.9965750000001</v>
      </c>
      <c r="Q34"/>
      <c r="R34"/>
      <c r="S34"/>
    </row>
    <row r="35" spans="2:19" ht="120" x14ac:dyDescent="0.25">
      <c r="B35" s="31" t="s">
        <v>125</v>
      </c>
      <c r="C35" s="25" t="s">
        <v>126</v>
      </c>
      <c r="D35" s="25">
        <v>1072270250</v>
      </c>
      <c r="E35" s="25" t="s">
        <v>22</v>
      </c>
      <c r="F35" s="25" t="s">
        <v>127</v>
      </c>
      <c r="G35" s="31">
        <v>5</v>
      </c>
      <c r="H35" s="31">
        <v>2</v>
      </c>
      <c r="I35" s="31">
        <v>2</v>
      </c>
      <c r="J35" s="31">
        <v>1</v>
      </c>
      <c r="K35" s="46"/>
      <c r="L35" s="46"/>
      <c r="M35" s="46"/>
      <c r="N35" s="14">
        <f t="shared" si="0"/>
        <v>499.28340000000003</v>
      </c>
      <c r="O35"/>
      <c r="P35" s="54">
        <v>499.28340000000003</v>
      </c>
      <c r="Q35"/>
      <c r="R35"/>
      <c r="S35"/>
    </row>
    <row r="36" spans="2:19" ht="60" x14ac:dyDescent="0.25">
      <c r="B36" s="31" t="s">
        <v>128</v>
      </c>
      <c r="C36" s="25" t="s">
        <v>129</v>
      </c>
      <c r="D36" s="58">
        <v>2535721211</v>
      </c>
      <c r="E36" s="25" t="s">
        <v>39</v>
      </c>
      <c r="F36" s="25" t="s">
        <v>130</v>
      </c>
      <c r="G36" s="31">
        <v>3</v>
      </c>
      <c r="H36" s="31">
        <v>1</v>
      </c>
      <c r="I36" s="31">
        <v>1</v>
      </c>
      <c r="J36" s="31">
        <v>1</v>
      </c>
      <c r="K36" s="46"/>
      <c r="L36" s="46"/>
      <c r="M36" s="46"/>
      <c r="N36" s="14">
        <f t="shared" si="0"/>
        <v>380.68222500000002</v>
      </c>
      <c r="O36"/>
      <c r="P36" s="54">
        <v>380.68222500000002</v>
      </c>
      <c r="Q36"/>
      <c r="R36"/>
      <c r="S36"/>
    </row>
    <row r="37" spans="2:19" ht="75" customHeight="1" x14ac:dyDescent="0.25">
      <c r="B37" s="31" t="s">
        <v>131</v>
      </c>
      <c r="C37" s="25" t="s">
        <v>132</v>
      </c>
      <c r="D37" s="58">
        <v>1313401211</v>
      </c>
      <c r="E37" s="25" t="s">
        <v>39</v>
      </c>
      <c r="F37" s="25" t="s">
        <v>133</v>
      </c>
      <c r="G37" s="31">
        <v>5</v>
      </c>
      <c r="H37" s="31">
        <v>1</v>
      </c>
      <c r="I37" s="31">
        <v>2</v>
      </c>
      <c r="J37" s="31">
        <v>2</v>
      </c>
      <c r="K37" s="46"/>
      <c r="L37" s="46"/>
      <c r="M37" s="46"/>
      <c r="N37" s="14">
        <f t="shared" si="0"/>
        <v>872.55630000000019</v>
      </c>
      <c r="O37"/>
      <c r="P37" s="54">
        <v>872.55630000000019</v>
      </c>
      <c r="Q37"/>
      <c r="R37"/>
      <c r="S37"/>
    </row>
    <row r="38" spans="2:19" ht="105" x14ac:dyDescent="0.25">
      <c r="B38" s="31" t="s">
        <v>134</v>
      </c>
      <c r="C38" s="25" t="s">
        <v>135</v>
      </c>
      <c r="D38" s="25">
        <v>1042281000</v>
      </c>
      <c r="E38" s="25" t="s">
        <v>22</v>
      </c>
      <c r="F38" s="25" t="s">
        <v>136</v>
      </c>
      <c r="G38" s="31">
        <v>3</v>
      </c>
      <c r="H38" s="31">
        <v>1</v>
      </c>
      <c r="I38" s="31">
        <v>1</v>
      </c>
      <c r="J38" s="31">
        <v>1</v>
      </c>
      <c r="K38" s="46"/>
      <c r="L38" s="46"/>
      <c r="M38" s="46"/>
      <c r="N38" s="14">
        <f t="shared" si="0"/>
        <v>1236.6585</v>
      </c>
      <c r="O38"/>
      <c r="P38" s="54">
        <v>1236.6585</v>
      </c>
      <c r="Q38"/>
      <c r="R38"/>
      <c r="S38"/>
    </row>
    <row r="39" spans="2:19" ht="210" x14ac:dyDescent="0.25">
      <c r="B39" s="31" t="s">
        <v>137</v>
      </c>
      <c r="C39" s="25" t="s">
        <v>138</v>
      </c>
      <c r="D39" s="25">
        <v>1063290500</v>
      </c>
      <c r="E39" s="25" t="s">
        <v>22</v>
      </c>
      <c r="F39" s="25" t="s">
        <v>139</v>
      </c>
      <c r="G39" s="31">
        <v>3</v>
      </c>
      <c r="H39" s="31">
        <v>1</v>
      </c>
      <c r="I39" s="31">
        <v>1</v>
      </c>
      <c r="J39" s="31">
        <v>1</v>
      </c>
      <c r="K39" s="46"/>
      <c r="L39" s="46"/>
      <c r="M39" s="46"/>
      <c r="N39" s="14">
        <f t="shared" si="0"/>
        <v>141.17276249999998</v>
      </c>
      <c r="O39"/>
      <c r="P39" s="54">
        <v>141.17276249999998</v>
      </c>
      <c r="Q39"/>
      <c r="R39"/>
      <c r="S39"/>
    </row>
    <row r="40" spans="2:19" ht="45" x14ac:dyDescent="0.25">
      <c r="B40" s="31" t="s">
        <v>140</v>
      </c>
      <c r="C40" s="25" t="s">
        <v>141</v>
      </c>
      <c r="D40" s="58">
        <v>1316871211</v>
      </c>
      <c r="E40" s="25" t="s">
        <v>39</v>
      </c>
      <c r="F40" s="25" t="s">
        <v>142</v>
      </c>
      <c r="G40" s="31">
        <v>9</v>
      </c>
      <c r="H40" s="31">
        <v>2</v>
      </c>
      <c r="I40" s="31">
        <v>4</v>
      </c>
      <c r="J40" s="31">
        <v>3</v>
      </c>
      <c r="K40" s="46"/>
      <c r="L40" s="46"/>
      <c r="M40" s="46"/>
      <c r="N40" s="14">
        <f t="shared" si="0"/>
        <v>701.33910000000014</v>
      </c>
      <c r="O40"/>
      <c r="P40" s="54">
        <v>701.33910000000014</v>
      </c>
      <c r="Q40"/>
      <c r="R40"/>
      <c r="S40"/>
    </row>
    <row r="41" spans="2:19" ht="75" x14ac:dyDescent="0.25">
      <c r="B41" s="31" t="s">
        <v>143</v>
      </c>
      <c r="C41" s="25" t="s">
        <v>144</v>
      </c>
      <c r="D41" s="25">
        <v>1144170001</v>
      </c>
      <c r="E41" s="25" t="s">
        <v>22</v>
      </c>
      <c r="F41" s="25" t="s">
        <v>145</v>
      </c>
      <c r="G41" s="31">
        <v>8</v>
      </c>
      <c r="H41" s="31">
        <v>2</v>
      </c>
      <c r="I41" s="31">
        <v>4</v>
      </c>
      <c r="J41" s="31">
        <v>2</v>
      </c>
      <c r="K41" s="46"/>
      <c r="L41" s="46"/>
      <c r="M41" s="46"/>
      <c r="N41" s="14">
        <f t="shared" si="0"/>
        <v>2403.7860000000001</v>
      </c>
      <c r="O41"/>
      <c r="P41" s="54">
        <v>2403.7860000000001</v>
      </c>
      <c r="Q41"/>
      <c r="R41"/>
      <c r="S41"/>
    </row>
    <row r="42" spans="2:19" ht="105" x14ac:dyDescent="0.25">
      <c r="B42" s="31" t="s">
        <v>146</v>
      </c>
      <c r="C42" s="25" t="s">
        <v>147</v>
      </c>
      <c r="D42" s="25">
        <v>1144020001</v>
      </c>
      <c r="E42" s="25" t="s">
        <v>22</v>
      </c>
      <c r="F42" s="25" t="s">
        <v>148</v>
      </c>
      <c r="G42" s="31">
        <v>10</v>
      </c>
      <c r="H42" s="31">
        <v>3</v>
      </c>
      <c r="I42" s="31">
        <v>4</v>
      </c>
      <c r="J42" s="31">
        <v>3</v>
      </c>
      <c r="K42" s="46"/>
      <c r="L42" s="46"/>
      <c r="M42" s="46"/>
      <c r="N42" s="14">
        <f t="shared" si="0"/>
        <v>2955.0675000000001</v>
      </c>
      <c r="O42"/>
      <c r="P42" s="54">
        <v>2955.0675000000001</v>
      </c>
      <c r="Q42"/>
      <c r="R42"/>
      <c r="S42"/>
    </row>
    <row r="43" spans="2:19" ht="30" x14ac:dyDescent="0.25">
      <c r="B43" s="31" t="s">
        <v>149</v>
      </c>
      <c r="C43" s="25" t="s">
        <v>150</v>
      </c>
      <c r="D43" s="58">
        <v>2113761209</v>
      </c>
      <c r="E43" s="25" t="s">
        <v>39</v>
      </c>
      <c r="F43" s="25" t="s">
        <v>151</v>
      </c>
      <c r="G43" s="31">
        <v>3</v>
      </c>
      <c r="H43" s="31">
        <v>1</v>
      </c>
      <c r="I43" s="31">
        <v>1</v>
      </c>
      <c r="J43" s="31">
        <v>1</v>
      </c>
      <c r="K43" s="46"/>
      <c r="L43" s="46"/>
      <c r="M43" s="46"/>
      <c r="N43" s="14">
        <f t="shared" si="0"/>
        <v>197.418375</v>
      </c>
      <c r="O43"/>
      <c r="P43" s="54">
        <v>197.418375</v>
      </c>
      <c r="Q43"/>
      <c r="R43"/>
      <c r="S43"/>
    </row>
    <row r="44" spans="2:19" ht="75" x14ac:dyDescent="0.25">
      <c r="B44" s="31" t="s">
        <v>152</v>
      </c>
      <c r="C44" s="25" t="s">
        <v>153</v>
      </c>
      <c r="D44" s="25">
        <v>1059861000</v>
      </c>
      <c r="E44" s="25" t="s">
        <v>22</v>
      </c>
      <c r="F44" s="25" t="s">
        <v>154</v>
      </c>
      <c r="G44" s="31">
        <v>3</v>
      </c>
      <c r="H44" s="31">
        <v>1</v>
      </c>
      <c r="I44" s="31">
        <v>1</v>
      </c>
      <c r="J44" s="31">
        <v>1</v>
      </c>
      <c r="K44" s="46"/>
      <c r="L44" s="46"/>
      <c r="M44" s="46"/>
      <c r="N44" s="14">
        <f t="shared" si="0"/>
        <v>222.00255000000001</v>
      </c>
      <c r="O44"/>
      <c r="P44" s="54">
        <v>222.00255000000001</v>
      </c>
      <c r="Q44"/>
      <c r="R44"/>
      <c r="S44"/>
    </row>
    <row r="45" spans="2:19" ht="75" x14ac:dyDescent="0.25">
      <c r="B45" s="31" t="s">
        <v>155</v>
      </c>
      <c r="C45" s="25" t="s">
        <v>156</v>
      </c>
      <c r="D45" s="58">
        <v>1211701608</v>
      </c>
      <c r="E45" s="25" t="s">
        <v>39</v>
      </c>
      <c r="F45" s="25" t="s">
        <v>157</v>
      </c>
      <c r="G45" s="31">
        <v>3</v>
      </c>
      <c r="H45" s="31">
        <v>1</v>
      </c>
      <c r="I45" s="31">
        <v>1</v>
      </c>
      <c r="J45" s="31">
        <v>1</v>
      </c>
      <c r="K45" s="46"/>
      <c r="L45" s="46"/>
      <c r="M45" s="46"/>
      <c r="N45" s="14">
        <f t="shared" si="0"/>
        <v>603.80223750000005</v>
      </c>
      <c r="O45"/>
      <c r="P45" s="54">
        <v>603.80223750000005</v>
      </c>
      <c r="Q45"/>
      <c r="R45"/>
      <c r="S45"/>
    </row>
    <row r="46" spans="2:19" ht="45" x14ac:dyDescent="0.25">
      <c r="B46" s="31" t="s">
        <v>158</v>
      </c>
      <c r="C46" s="25" t="s">
        <v>159</v>
      </c>
      <c r="D46" s="25">
        <v>1013220025</v>
      </c>
      <c r="E46" s="25" t="s">
        <v>22</v>
      </c>
      <c r="F46" s="25" t="s">
        <v>160</v>
      </c>
      <c r="G46" s="31">
        <v>7</v>
      </c>
      <c r="H46" s="31">
        <v>2</v>
      </c>
      <c r="I46" s="31">
        <v>3</v>
      </c>
      <c r="J46" s="31">
        <v>2</v>
      </c>
      <c r="K46" s="46"/>
      <c r="L46" s="46"/>
      <c r="M46" s="46"/>
      <c r="N46" s="14">
        <f t="shared" si="0"/>
        <v>577.97643749999997</v>
      </c>
      <c r="O46"/>
      <c r="P46" s="54">
        <v>577.97643749999997</v>
      </c>
      <c r="Q46"/>
      <c r="R46"/>
      <c r="S46"/>
    </row>
    <row r="47" spans="2:19" ht="75" x14ac:dyDescent="0.25">
      <c r="B47" s="31" t="s">
        <v>161</v>
      </c>
      <c r="C47" s="25" t="s">
        <v>162</v>
      </c>
      <c r="D47" s="58">
        <v>2814321208</v>
      </c>
      <c r="E47" s="25" t="s">
        <v>39</v>
      </c>
      <c r="F47" s="25" t="s">
        <v>163</v>
      </c>
      <c r="G47" s="31">
        <v>4</v>
      </c>
      <c r="H47" s="31">
        <v>1</v>
      </c>
      <c r="I47" s="31">
        <v>2</v>
      </c>
      <c r="J47" s="31">
        <v>1</v>
      </c>
      <c r="K47" s="46"/>
      <c r="L47" s="46"/>
      <c r="M47" s="46"/>
      <c r="N47" s="14">
        <f t="shared" si="0"/>
        <v>140.55195000000001</v>
      </c>
      <c r="O47"/>
      <c r="P47" s="54">
        <v>140.55195000000001</v>
      </c>
      <c r="Q47"/>
      <c r="R47"/>
      <c r="S47"/>
    </row>
    <row r="48" spans="2:19" ht="60" x14ac:dyDescent="0.25">
      <c r="B48" s="31" t="s">
        <v>164</v>
      </c>
      <c r="C48" s="25" t="s">
        <v>165</v>
      </c>
      <c r="D48" s="58">
        <v>1326171604</v>
      </c>
      <c r="E48" s="25" t="s">
        <v>39</v>
      </c>
      <c r="F48" s="25" t="s">
        <v>166</v>
      </c>
      <c r="G48" s="31">
        <v>9</v>
      </c>
      <c r="H48" s="31">
        <v>3</v>
      </c>
      <c r="I48" s="31">
        <v>3</v>
      </c>
      <c r="J48" s="31">
        <v>3</v>
      </c>
      <c r="K48" s="46"/>
      <c r="L48" s="46"/>
      <c r="M48" s="46"/>
      <c r="N48" s="14">
        <f t="shared" si="0"/>
        <v>2436.0682500000003</v>
      </c>
      <c r="O48"/>
      <c r="P48" s="54">
        <v>2436.0682500000003</v>
      </c>
      <c r="Q48"/>
      <c r="R48"/>
      <c r="S48"/>
    </row>
    <row r="49" spans="2:19" ht="60" x14ac:dyDescent="0.25">
      <c r="B49" s="31" t="s">
        <v>167</v>
      </c>
      <c r="C49" s="25" t="s">
        <v>168</v>
      </c>
      <c r="D49" s="58">
        <v>1814641211</v>
      </c>
      <c r="E49" s="25" t="s">
        <v>39</v>
      </c>
      <c r="F49" s="25" t="s">
        <v>169</v>
      </c>
      <c r="G49" s="31">
        <v>166</v>
      </c>
      <c r="H49" s="31">
        <v>53</v>
      </c>
      <c r="I49" s="31">
        <v>57</v>
      </c>
      <c r="J49" s="31">
        <v>56</v>
      </c>
      <c r="K49" s="46"/>
      <c r="L49" s="46"/>
      <c r="M49" s="46"/>
      <c r="N49" s="14">
        <f t="shared" si="0"/>
        <v>19073.164687500004</v>
      </c>
      <c r="O49"/>
      <c r="P49" s="54">
        <v>19073.164687500004</v>
      </c>
      <c r="Q49"/>
      <c r="R49"/>
      <c r="S49"/>
    </row>
    <row r="50" spans="2:19" ht="150" x14ac:dyDescent="0.25">
      <c r="B50" s="31" t="s">
        <v>170</v>
      </c>
      <c r="C50" s="25" t="s">
        <v>171</v>
      </c>
      <c r="D50" s="25">
        <v>1065371000</v>
      </c>
      <c r="E50" s="25" t="s">
        <v>22</v>
      </c>
      <c r="F50" s="25" t="s">
        <v>172</v>
      </c>
      <c r="G50" s="31">
        <v>7</v>
      </c>
      <c r="H50" s="31">
        <v>2</v>
      </c>
      <c r="I50" s="31">
        <v>3</v>
      </c>
      <c r="J50" s="31">
        <v>2</v>
      </c>
      <c r="K50" s="46"/>
      <c r="L50" s="46"/>
      <c r="M50" s="46"/>
      <c r="N50" s="14">
        <f t="shared" si="0"/>
        <v>747.45824999999991</v>
      </c>
      <c r="O50"/>
      <c r="P50" s="54">
        <v>747.45824999999991</v>
      </c>
      <c r="Q50"/>
      <c r="R50"/>
      <c r="S50"/>
    </row>
    <row r="51" spans="2:19" ht="45" x14ac:dyDescent="0.25">
      <c r="B51" s="31" t="s">
        <v>173</v>
      </c>
      <c r="C51" s="25" t="s">
        <v>174</v>
      </c>
      <c r="D51" s="25" t="s">
        <v>175</v>
      </c>
      <c r="E51" s="25" t="s">
        <v>176</v>
      </c>
      <c r="F51" s="25" t="s">
        <v>177</v>
      </c>
      <c r="G51" s="31">
        <v>3</v>
      </c>
      <c r="H51" s="31">
        <v>1</v>
      </c>
      <c r="I51" s="31">
        <v>1</v>
      </c>
      <c r="J51" s="31">
        <v>1</v>
      </c>
      <c r="K51" s="46"/>
      <c r="L51" s="46"/>
      <c r="M51" s="46"/>
      <c r="N51" s="14">
        <f t="shared" si="0"/>
        <v>297.99</v>
      </c>
      <c r="O51"/>
      <c r="P51" s="54">
        <v>297.99</v>
      </c>
      <c r="Q51"/>
      <c r="R51"/>
      <c r="S51"/>
    </row>
    <row r="52" spans="2:19" ht="90" x14ac:dyDescent="0.25">
      <c r="B52" s="31" t="s">
        <v>178</v>
      </c>
      <c r="C52" s="25" t="s">
        <v>179</v>
      </c>
      <c r="D52" s="25" t="s">
        <v>180</v>
      </c>
      <c r="E52" s="25" t="s">
        <v>181</v>
      </c>
      <c r="F52" s="25" t="s">
        <v>182</v>
      </c>
      <c r="G52" s="31">
        <v>9</v>
      </c>
      <c r="H52" s="31">
        <v>2</v>
      </c>
      <c r="I52" s="31">
        <v>5</v>
      </c>
      <c r="J52" s="31">
        <v>2</v>
      </c>
      <c r="K52" s="46"/>
      <c r="L52" s="46"/>
      <c r="M52" s="46"/>
      <c r="N52" s="14">
        <f t="shared" si="0"/>
        <v>4749.2156249999998</v>
      </c>
      <c r="O52"/>
      <c r="P52" s="54">
        <v>4749.2156249999998</v>
      </c>
      <c r="Q52"/>
      <c r="R52"/>
      <c r="S52"/>
    </row>
    <row r="53" spans="2:19" ht="120" x14ac:dyDescent="0.25">
      <c r="B53" s="31" t="s">
        <v>183</v>
      </c>
      <c r="C53" s="25" t="s">
        <v>184</v>
      </c>
      <c r="D53" s="58">
        <v>1315271211</v>
      </c>
      <c r="E53" s="25" t="s">
        <v>39</v>
      </c>
      <c r="F53" s="25" t="s">
        <v>185</v>
      </c>
      <c r="G53" s="31">
        <v>4</v>
      </c>
      <c r="H53" s="31">
        <v>1</v>
      </c>
      <c r="I53" s="31">
        <v>2</v>
      </c>
      <c r="J53" s="31">
        <v>1</v>
      </c>
      <c r="K53" s="46"/>
      <c r="L53" s="46"/>
      <c r="M53" s="46"/>
      <c r="N53" s="14">
        <f t="shared" si="0"/>
        <v>667.99424999999997</v>
      </c>
      <c r="O53"/>
      <c r="P53" s="54">
        <v>667.99424999999997</v>
      </c>
      <c r="Q53"/>
      <c r="R53"/>
      <c r="S53"/>
    </row>
    <row r="54" spans="2:19" ht="120" x14ac:dyDescent="0.25">
      <c r="B54" s="31" t="s">
        <v>186</v>
      </c>
      <c r="C54" s="25" t="s">
        <v>187</v>
      </c>
      <c r="D54" s="58">
        <v>1210761214</v>
      </c>
      <c r="E54" s="25" t="s">
        <v>39</v>
      </c>
      <c r="F54" s="25" t="s">
        <v>188</v>
      </c>
      <c r="G54" s="31">
        <v>4</v>
      </c>
      <c r="H54" s="31">
        <v>1</v>
      </c>
      <c r="I54" s="31">
        <v>2</v>
      </c>
      <c r="J54" s="31">
        <v>1</v>
      </c>
      <c r="K54" s="46"/>
      <c r="L54" s="46"/>
      <c r="M54" s="46"/>
      <c r="N54" s="14">
        <f t="shared" si="0"/>
        <v>958.03784999999993</v>
      </c>
      <c r="O54"/>
      <c r="P54" s="54">
        <v>958.03784999999993</v>
      </c>
      <c r="Q54"/>
      <c r="R54"/>
      <c r="S54"/>
    </row>
    <row r="55" spans="2:19" ht="90" x14ac:dyDescent="0.25">
      <c r="B55" s="31" t="s">
        <v>189</v>
      </c>
      <c r="C55" s="25" t="s">
        <v>190</v>
      </c>
      <c r="D55" s="25">
        <v>1050910250</v>
      </c>
      <c r="E55" s="25" t="s">
        <v>22</v>
      </c>
      <c r="F55" s="25" t="s">
        <v>191</v>
      </c>
      <c r="G55" s="31">
        <v>6</v>
      </c>
      <c r="H55" s="31">
        <v>2</v>
      </c>
      <c r="I55" s="31">
        <v>2</v>
      </c>
      <c r="J55" s="31">
        <v>2</v>
      </c>
      <c r="K55" s="46"/>
      <c r="L55" s="46"/>
      <c r="M55" s="46"/>
      <c r="N55" s="14">
        <f t="shared" si="0"/>
        <v>356.84302499999995</v>
      </c>
      <c r="O55"/>
      <c r="P55" s="54">
        <v>356.84302499999995</v>
      </c>
      <c r="Q55"/>
      <c r="R55"/>
      <c r="S55"/>
    </row>
    <row r="56" spans="2:19" ht="135" x14ac:dyDescent="0.25">
      <c r="B56" s="31" t="s">
        <v>192</v>
      </c>
      <c r="C56" s="25" t="s">
        <v>193</v>
      </c>
      <c r="D56" s="58">
        <v>1314571611</v>
      </c>
      <c r="E56" s="25" t="s">
        <v>39</v>
      </c>
      <c r="F56" s="25" t="s">
        <v>194</v>
      </c>
      <c r="G56" s="31">
        <v>10</v>
      </c>
      <c r="H56" s="31">
        <v>2</v>
      </c>
      <c r="I56" s="31">
        <v>6</v>
      </c>
      <c r="J56" s="31">
        <v>2</v>
      </c>
      <c r="K56" s="46"/>
      <c r="L56" s="46"/>
      <c r="M56" s="46"/>
      <c r="N56" s="14">
        <f t="shared" si="0"/>
        <v>1538.3733750000006</v>
      </c>
      <c r="O56"/>
      <c r="P56" s="54">
        <v>1538.3733750000006</v>
      </c>
      <c r="Q56"/>
      <c r="R56"/>
      <c r="S56"/>
    </row>
    <row r="57" spans="2:19" ht="45" x14ac:dyDescent="0.25">
      <c r="B57" s="31" t="s">
        <v>195</v>
      </c>
      <c r="C57" s="25" t="s">
        <v>196</v>
      </c>
      <c r="D57" s="25">
        <v>1080920250</v>
      </c>
      <c r="E57" s="25" t="s">
        <v>22</v>
      </c>
      <c r="F57" s="25" t="s">
        <v>197</v>
      </c>
      <c r="G57" s="31">
        <v>9</v>
      </c>
      <c r="H57" s="31">
        <v>3</v>
      </c>
      <c r="I57" s="31">
        <v>3</v>
      </c>
      <c r="J57" s="31">
        <v>3</v>
      </c>
      <c r="K57" s="46"/>
      <c r="L57" s="46"/>
      <c r="M57" s="46"/>
      <c r="N57" s="14">
        <f t="shared" si="0"/>
        <v>609.01706250000007</v>
      </c>
      <c r="O57"/>
      <c r="P57" s="54">
        <v>609.01706250000007</v>
      </c>
      <c r="Q57"/>
      <c r="R57"/>
      <c r="S57"/>
    </row>
    <row r="58" spans="2:19" ht="120" x14ac:dyDescent="0.25">
      <c r="B58" s="31" t="s">
        <v>198</v>
      </c>
      <c r="C58" s="25" t="s">
        <v>199</v>
      </c>
      <c r="D58" s="58">
        <v>1315091210</v>
      </c>
      <c r="E58" s="25" t="s">
        <v>39</v>
      </c>
      <c r="F58" s="25" t="s">
        <v>200</v>
      </c>
      <c r="G58" s="31">
        <v>3</v>
      </c>
      <c r="H58" s="31">
        <v>1</v>
      </c>
      <c r="I58" s="31">
        <v>1</v>
      </c>
      <c r="J58" s="31">
        <v>1</v>
      </c>
      <c r="K58" s="46"/>
      <c r="L58" s="46"/>
      <c r="M58" s="46"/>
      <c r="N58" s="14">
        <f t="shared" si="0"/>
        <v>214.18031250000004</v>
      </c>
      <c r="O58"/>
      <c r="P58" s="54">
        <v>214.18031250000004</v>
      </c>
      <c r="Q58"/>
      <c r="R58"/>
      <c r="S58"/>
    </row>
    <row r="59" spans="2:19" x14ac:dyDescent="0.25">
      <c r="B59" s="31" t="s">
        <v>201</v>
      </c>
      <c r="C59" s="25" t="s">
        <v>202</v>
      </c>
      <c r="D59" s="25">
        <v>182163.12109999999</v>
      </c>
      <c r="E59" s="25" t="s">
        <v>39</v>
      </c>
      <c r="F59" s="25" t="s">
        <v>203</v>
      </c>
      <c r="G59" s="31">
        <v>16</v>
      </c>
      <c r="H59" s="31">
        <v>5</v>
      </c>
      <c r="I59" s="31">
        <v>6</v>
      </c>
      <c r="J59" s="31">
        <v>5</v>
      </c>
      <c r="K59" s="46"/>
      <c r="L59" s="46"/>
      <c r="M59" s="46"/>
      <c r="N59" s="14">
        <f t="shared" si="0"/>
        <v>1035.0186000000003</v>
      </c>
      <c r="O59"/>
      <c r="P59" s="54">
        <v>1035.0186000000003</v>
      </c>
      <c r="Q59"/>
      <c r="R59"/>
      <c r="S59"/>
    </row>
    <row r="60" spans="2:19" ht="90" x14ac:dyDescent="0.25">
      <c r="B60" s="31" t="s">
        <v>204</v>
      </c>
      <c r="C60" s="25" t="s">
        <v>205</v>
      </c>
      <c r="D60" s="25">
        <v>1091471000</v>
      </c>
      <c r="E60" s="25" t="s">
        <v>22</v>
      </c>
      <c r="F60" s="25" t="s">
        <v>206</v>
      </c>
      <c r="G60" s="31">
        <v>122</v>
      </c>
      <c r="H60" s="31">
        <v>35</v>
      </c>
      <c r="I60" s="31">
        <v>55</v>
      </c>
      <c r="J60" s="31">
        <v>32</v>
      </c>
      <c r="K60" s="46"/>
      <c r="L60" s="46"/>
      <c r="M60" s="46"/>
      <c r="N60" s="14">
        <f t="shared" si="0"/>
        <v>4526.6095875000001</v>
      </c>
      <c r="O60"/>
      <c r="P60" s="54">
        <v>4526.6095875000001</v>
      </c>
      <c r="Q60"/>
      <c r="R60"/>
      <c r="S60"/>
    </row>
    <row r="61" spans="2:19" ht="210" x14ac:dyDescent="0.25">
      <c r="B61" s="31" t="s">
        <v>207</v>
      </c>
      <c r="C61" s="25" t="s">
        <v>208</v>
      </c>
      <c r="D61" s="25">
        <v>141940.12090000001</v>
      </c>
      <c r="E61" s="25" t="s">
        <v>39</v>
      </c>
      <c r="F61" s="25" t="s">
        <v>209</v>
      </c>
      <c r="G61" s="31">
        <v>14</v>
      </c>
      <c r="H61" s="31">
        <v>4</v>
      </c>
      <c r="I61" s="31">
        <v>7</v>
      </c>
      <c r="J61" s="31">
        <v>3</v>
      </c>
      <c r="K61" s="46"/>
      <c r="L61" s="46"/>
      <c r="M61" s="46"/>
      <c r="N61" s="14">
        <f t="shared" si="0"/>
        <v>1431.6946875000003</v>
      </c>
      <c r="O61"/>
      <c r="P61" s="54">
        <v>1431.6946875000003</v>
      </c>
      <c r="Q61"/>
      <c r="R61"/>
      <c r="S61"/>
    </row>
    <row r="62" spans="2:19" ht="120" x14ac:dyDescent="0.25">
      <c r="B62" s="31" t="s">
        <v>210</v>
      </c>
      <c r="C62" s="25" t="s">
        <v>211</v>
      </c>
      <c r="D62" s="58">
        <v>131759.1606</v>
      </c>
      <c r="E62" s="25" t="s">
        <v>39</v>
      </c>
      <c r="F62" s="25" t="s">
        <v>212</v>
      </c>
      <c r="G62" s="31">
        <v>3</v>
      </c>
      <c r="H62" s="31">
        <v>1</v>
      </c>
      <c r="I62" s="31">
        <v>1</v>
      </c>
      <c r="J62" s="31">
        <v>1</v>
      </c>
      <c r="K62" s="46"/>
      <c r="L62" s="46"/>
      <c r="M62" s="46"/>
      <c r="N62" s="14">
        <f t="shared" si="0"/>
        <v>894.71497499999987</v>
      </c>
      <c r="O62"/>
      <c r="P62" s="54">
        <v>894.71497499999987</v>
      </c>
      <c r="Q62"/>
      <c r="R62"/>
      <c r="S62"/>
    </row>
    <row r="63" spans="2:19" x14ac:dyDescent="0.25">
      <c r="B63" s="31" t="s">
        <v>213</v>
      </c>
      <c r="C63" s="25" t="s">
        <v>214</v>
      </c>
      <c r="D63" s="25">
        <v>131771.16089999999</v>
      </c>
      <c r="E63" s="25" t="s">
        <v>39</v>
      </c>
      <c r="F63" s="25" t="s">
        <v>215</v>
      </c>
      <c r="G63" s="31">
        <v>15</v>
      </c>
      <c r="H63" s="31">
        <v>4</v>
      </c>
      <c r="I63" s="31">
        <v>7</v>
      </c>
      <c r="J63" s="31">
        <v>4</v>
      </c>
      <c r="K63" s="46"/>
      <c r="L63" s="46"/>
      <c r="M63" s="46"/>
      <c r="N63" s="14">
        <f t="shared" si="0"/>
        <v>3134.4823125000003</v>
      </c>
      <c r="O63"/>
      <c r="P63" s="54">
        <v>3134.4823125000003</v>
      </c>
      <c r="Q63"/>
      <c r="R63"/>
      <c r="S63"/>
    </row>
    <row r="64" spans="2:19" ht="150" x14ac:dyDescent="0.25">
      <c r="B64" s="31" t="s">
        <v>216</v>
      </c>
      <c r="C64" s="25" t="s">
        <v>217</v>
      </c>
      <c r="D64" s="25">
        <v>1315421209</v>
      </c>
      <c r="E64" s="25" t="s">
        <v>39</v>
      </c>
      <c r="F64" s="25" t="s">
        <v>218</v>
      </c>
      <c r="G64" s="31">
        <v>32</v>
      </c>
      <c r="H64" s="31">
        <v>9</v>
      </c>
      <c r="I64" s="31">
        <v>13</v>
      </c>
      <c r="J64" s="31">
        <v>10</v>
      </c>
      <c r="K64" s="46"/>
      <c r="L64" s="46"/>
      <c r="M64" s="46"/>
      <c r="N64" s="14">
        <f t="shared" si="0"/>
        <v>9232.4751749999996</v>
      </c>
      <c r="O64"/>
      <c r="P64" s="54">
        <v>9232.4751749999996</v>
      </c>
      <c r="Q64"/>
      <c r="R64"/>
      <c r="S64"/>
    </row>
    <row r="65" spans="2:19" ht="30" x14ac:dyDescent="0.25">
      <c r="B65" s="31" t="s">
        <v>219</v>
      </c>
      <c r="C65" s="59" t="s">
        <v>220</v>
      </c>
      <c r="D65" s="27" t="s">
        <v>221</v>
      </c>
      <c r="E65" s="27" t="s">
        <v>222</v>
      </c>
      <c r="F65" s="52" t="s">
        <v>223</v>
      </c>
      <c r="G65" s="31">
        <v>1</v>
      </c>
      <c r="H65" s="31">
        <v>0</v>
      </c>
      <c r="I65" s="31">
        <v>1</v>
      </c>
      <c r="J65" s="31">
        <v>0</v>
      </c>
      <c r="K65" s="46"/>
      <c r="L65" s="46"/>
      <c r="M65" s="46"/>
      <c r="N65" s="14">
        <f t="shared" si="0"/>
        <v>91.42084874999999</v>
      </c>
      <c r="O65"/>
      <c r="P65" s="54">
        <v>91.42084874999999</v>
      </c>
      <c r="Q65"/>
      <c r="R65"/>
      <c r="S65"/>
    </row>
    <row r="66" spans="2:19" ht="45" x14ac:dyDescent="0.25">
      <c r="B66" s="31" t="s">
        <v>224</v>
      </c>
      <c r="C66" s="25" t="s">
        <v>225</v>
      </c>
      <c r="D66" s="25">
        <v>135571</v>
      </c>
      <c r="E66" s="25" t="s">
        <v>39</v>
      </c>
      <c r="F66" s="25" t="s">
        <v>226</v>
      </c>
      <c r="G66" s="31">
        <v>1</v>
      </c>
      <c r="H66" s="31">
        <v>0</v>
      </c>
      <c r="I66" s="31">
        <v>1</v>
      </c>
      <c r="J66" s="31">
        <v>0</v>
      </c>
      <c r="K66" s="46"/>
      <c r="L66" s="46"/>
      <c r="M66" s="46"/>
      <c r="N66" s="14">
        <f t="shared" si="0"/>
        <v>77.229075000000009</v>
      </c>
      <c r="O66"/>
      <c r="P66" s="54">
        <v>77.229075000000009</v>
      </c>
      <c r="Q66"/>
      <c r="R66"/>
      <c r="S66"/>
    </row>
    <row r="67" spans="2:19" x14ac:dyDescent="0.25">
      <c r="B67" s="31" t="s">
        <v>227</v>
      </c>
      <c r="C67" s="25" t="s">
        <v>228</v>
      </c>
      <c r="D67" s="25" t="s">
        <v>229</v>
      </c>
      <c r="E67" s="25" t="s">
        <v>39</v>
      </c>
      <c r="F67" s="25" t="s">
        <v>230</v>
      </c>
      <c r="G67" s="31">
        <v>1</v>
      </c>
      <c r="H67" s="31">
        <v>0</v>
      </c>
      <c r="I67" s="31">
        <v>1</v>
      </c>
      <c r="J67" s="31">
        <v>0</v>
      </c>
      <c r="K67" s="46"/>
      <c r="L67" s="46"/>
      <c r="M67" s="46"/>
      <c r="N67" s="14">
        <f t="shared" si="0"/>
        <v>154.58231249999997</v>
      </c>
      <c r="O67"/>
      <c r="P67" s="54">
        <v>154.58231249999997</v>
      </c>
      <c r="Q67"/>
      <c r="R67"/>
      <c r="S67"/>
    </row>
    <row r="68" spans="2:19" ht="45" x14ac:dyDescent="0.25">
      <c r="B68" s="31" t="s">
        <v>231</v>
      </c>
      <c r="C68" s="25" t="s">
        <v>232</v>
      </c>
      <c r="D68" s="60" t="s">
        <v>233</v>
      </c>
      <c r="E68" s="25" t="s">
        <v>39</v>
      </c>
      <c r="F68" s="17" t="s">
        <v>234</v>
      </c>
      <c r="G68" s="31">
        <v>1</v>
      </c>
      <c r="H68" s="31">
        <v>0</v>
      </c>
      <c r="I68" s="31">
        <v>1</v>
      </c>
      <c r="J68" s="31">
        <v>0</v>
      </c>
      <c r="K68" s="46"/>
      <c r="L68" s="46"/>
      <c r="M68" s="46"/>
      <c r="N68" s="14">
        <f t="shared" ref="N68:N131" si="1">IF(H68*K68+I68*L68+J68*M68=0,P68,H68*K68+I68*L68+J68*M68)</f>
        <v>56.990587499999997</v>
      </c>
      <c r="O68"/>
      <c r="P68" s="54">
        <v>56.990587499999997</v>
      </c>
      <c r="Q68"/>
      <c r="R68"/>
      <c r="S68"/>
    </row>
    <row r="69" spans="2:19" x14ac:dyDescent="0.25">
      <c r="B69" s="31" t="s">
        <v>235</v>
      </c>
      <c r="C69" s="25" t="s">
        <v>236</v>
      </c>
      <c r="D69" s="25" t="s">
        <v>237</v>
      </c>
      <c r="E69" s="25" t="s">
        <v>238</v>
      </c>
      <c r="F69" s="61" t="s">
        <v>239</v>
      </c>
      <c r="G69" s="31">
        <v>1</v>
      </c>
      <c r="H69" s="31">
        <v>0</v>
      </c>
      <c r="I69" s="31">
        <v>1</v>
      </c>
      <c r="J69" s="31">
        <v>0</v>
      </c>
      <c r="K69" s="46"/>
      <c r="L69" s="46"/>
      <c r="M69" s="46"/>
      <c r="N69" s="14">
        <f t="shared" si="1"/>
        <v>118.20270000000001</v>
      </c>
      <c r="O69"/>
      <c r="P69" s="54">
        <v>118.20270000000001</v>
      </c>
      <c r="Q69"/>
      <c r="R69"/>
      <c r="S69"/>
    </row>
    <row r="70" spans="2:19" ht="30" x14ac:dyDescent="0.25">
      <c r="B70" s="31" t="s">
        <v>240</v>
      </c>
      <c r="C70" s="25" t="s">
        <v>241</v>
      </c>
      <c r="D70" s="25">
        <v>241706.16080000001</v>
      </c>
      <c r="E70" s="25" t="s">
        <v>242</v>
      </c>
      <c r="F70" s="62" t="s">
        <v>243</v>
      </c>
      <c r="G70" s="31">
        <v>2</v>
      </c>
      <c r="H70" s="31">
        <v>1</v>
      </c>
      <c r="I70" s="31">
        <v>0</v>
      </c>
      <c r="J70" s="31">
        <v>1</v>
      </c>
      <c r="K70" s="46"/>
      <c r="L70" s="46"/>
      <c r="M70" s="46"/>
      <c r="N70" s="14">
        <f t="shared" si="1"/>
        <v>133.350525</v>
      </c>
      <c r="O70"/>
      <c r="P70" s="54">
        <v>133.350525</v>
      </c>
      <c r="Q70"/>
      <c r="R70"/>
      <c r="S70"/>
    </row>
    <row r="71" spans="2:19" x14ac:dyDescent="0.25">
      <c r="B71" s="31" t="s">
        <v>244</v>
      </c>
      <c r="C71" s="25" t="s">
        <v>245</v>
      </c>
      <c r="D71" s="25" t="s">
        <v>246</v>
      </c>
      <c r="E71" s="25" t="s">
        <v>247</v>
      </c>
      <c r="F71" s="25" t="s">
        <v>248</v>
      </c>
      <c r="G71" s="31">
        <v>2</v>
      </c>
      <c r="H71" s="31">
        <v>1</v>
      </c>
      <c r="I71" s="31">
        <v>0</v>
      </c>
      <c r="J71" s="31">
        <v>1</v>
      </c>
      <c r="K71" s="46"/>
      <c r="L71" s="46"/>
      <c r="M71" s="46"/>
      <c r="N71" s="14">
        <f t="shared" si="1"/>
        <v>727.93990499999995</v>
      </c>
      <c r="O71"/>
      <c r="P71" s="54">
        <v>727.93990499999995</v>
      </c>
      <c r="Q71"/>
      <c r="R71"/>
      <c r="S71"/>
    </row>
    <row r="72" spans="2:19" ht="45" x14ac:dyDescent="0.25">
      <c r="B72" s="31" t="s">
        <v>249</v>
      </c>
      <c r="C72" s="25" t="s">
        <v>250</v>
      </c>
      <c r="D72" s="58" t="s">
        <v>251</v>
      </c>
      <c r="E72" s="25" t="s">
        <v>247</v>
      </c>
      <c r="F72" s="16" t="s">
        <v>252</v>
      </c>
      <c r="G72" s="31">
        <v>2</v>
      </c>
      <c r="H72" s="31">
        <v>1</v>
      </c>
      <c r="I72" s="31">
        <v>1</v>
      </c>
      <c r="J72" s="31">
        <v>0</v>
      </c>
      <c r="K72" s="46"/>
      <c r="L72" s="46"/>
      <c r="M72" s="46"/>
      <c r="N72" s="14">
        <f t="shared" si="1"/>
        <v>284.70749999999998</v>
      </c>
      <c r="O72"/>
      <c r="P72" s="54">
        <v>284.70749999999998</v>
      </c>
      <c r="Q72"/>
      <c r="R72"/>
      <c r="S72"/>
    </row>
    <row r="73" spans="2:19" ht="30" x14ac:dyDescent="0.25">
      <c r="B73" s="31" t="s">
        <v>253</v>
      </c>
      <c r="C73" s="25" t="s">
        <v>254</v>
      </c>
      <c r="D73" s="58">
        <v>1810431211</v>
      </c>
      <c r="E73" s="25" t="s">
        <v>247</v>
      </c>
      <c r="F73" s="16" t="s">
        <v>255</v>
      </c>
      <c r="G73" s="31">
        <v>1</v>
      </c>
      <c r="H73" s="31">
        <v>0</v>
      </c>
      <c r="I73" s="31">
        <v>1</v>
      </c>
      <c r="J73" s="31">
        <v>0</v>
      </c>
      <c r="K73" s="46"/>
      <c r="L73" s="46"/>
      <c r="M73" s="46"/>
      <c r="N73" s="14">
        <f t="shared" si="1"/>
        <v>55.835876250000005</v>
      </c>
      <c r="O73"/>
      <c r="P73" s="54">
        <v>55.835876250000005</v>
      </c>
      <c r="Q73"/>
      <c r="R73"/>
      <c r="S73"/>
    </row>
    <row r="74" spans="2:19" ht="45" x14ac:dyDescent="0.25">
      <c r="B74" s="31" t="s">
        <v>256</v>
      </c>
      <c r="C74" s="25" t="s">
        <v>257</v>
      </c>
      <c r="D74" s="25" t="s">
        <v>258</v>
      </c>
      <c r="E74" s="25" t="s">
        <v>247</v>
      </c>
      <c r="F74" s="16" t="s">
        <v>259</v>
      </c>
      <c r="G74" s="31">
        <v>4</v>
      </c>
      <c r="H74" s="31">
        <v>1</v>
      </c>
      <c r="I74" s="31">
        <v>2</v>
      </c>
      <c r="J74" s="31">
        <v>1</v>
      </c>
      <c r="K74" s="46"/>
      <c r="L74" s="46"/>
      <c r="M74" s="46"/>
      <c r="N74" s="14">
        <f t="shared" si="1"/>
        <v>473.10879</v>
      </c>
      <c r="O74"/>
      <c r="P74" s="54">
        <v>473.10879</v>
      </c>
      <c r="Q74"/>
      <c r="R74"/>
      <c r="S74"/>
    </row>
    <row r="75" spans="2:19" ht="30" x14ac:dyDescent="0.25">
      <c r="B75" s="31" t="s">
        <v>260</v>
      </c>
      <c r="C75" s="25" t="s">
        <v>261</v>
      </c>
      <c r="D75" s="25" t="s">
        <v>262</v>
      </c>
      <c r="E75" s="25" t="s">
        <v>247</v>
      </c>
      <c r="F75" s="16" t="s">
        <v>259</v>
      </c>
      <c r="G75" s="31">
        <v>3</v>
      </c>
      <c r="H75" s="31">
        <v>1</v>
      </c>
      <c r="I75" s="31">
        <v>1</v>
      </c>
      <c r="J75" s="31">
        <v>1</v>
      </c>
      <c r="K75" s="46"/>
      <c r="L75" s="46"/>
      <c r="M75" s="46"/>
      <c r="N75" s="14">
        <f t="shared" si="1"/>
        <v>277.61493375000009</v>
      </c>
      <c r="O75"/>
      <c r="P75" s="54">
        <v>277.61493375000009</v>
      </c>
      <c r="Q75"/>
      <c r="R75"/>
      <c r="S75"/>
    </row>
    <row r="76" spans="2:19" ht="30" x14ac:dyDescent="0.25">
      <c r="B76" s="31" t="s">
        <v>263</v>
      </c>
      <c r="C76" s="25" t="s">
        <v>264</v>
      </c>
      <c r="D76" s="25" t="s">
        <v>265</v>
      </c>
      <c r="E76" s="25" t="s">
        <v>247</v>
      </c>
      <c r="F76" s="16" t="s">
        <v>259</v>
      </c>
      <c r="G76" s="31">
        <v>3</v>
      </c>
      <c r="H76" s="31">
        <v>1</v>
      </c>
      <c r="I76" s="31">
        <v>1</v>
      </c>
      <c r="J76" s="31">
        <v>1</v>
      </c>
      <c r="K76" s="46"/>
      <c r="L76" s="46"/>
      <c r="M76" s="46"/>
      <c r="N76" s="14">
        <f t="shared" si="1"/>
        <v>180.76818375000002</v>
      </c>
      <c r="O76"/>
      <c r="P76" s="54">
        <v>180.76818375000002</v>
      </c>
      <c r="Q76"/>
      <c r="R76"/>
      <c r="S76"/>
    </row>
    <row r="77" spans="2:19" ht="45" x14ac:dyDescent="0.25">
      <c r="B77" s="31" t="s">
        <v>266</v>
      </c>
      <c r="C77" s="25" t="s">
        <v>267</v>
      </c>
      <c r="D77" s="25" t="s">
        <v>268</v>
      </c>
      <c r="E77" s="25" t="s">
        <v>247</v>
      </c>
      <c r="F77" s="16" t="s">
        <v>259</v>
      </c>
      <c r="G77" s="31">
        <v>3</v>
      </c>
      <c r="H77" s="31">
        <v>1</v>
      </c>
      <c r="I77" s="31">
        <v>1</v>
      </c>
      <c r="J77" s="31">
        <v>1</v>
      </c>
      <c r="K77" s="46"/>
      <c r="L77" s="46"/>
      <c r="M77" s="46"/>
      <c r="N77" s="14">
        <f t="shared" si="1"/>
        <v>347.79157874999999</v>
      </c>
      <c r="O77"/>
      <c r="P77" s="54">
        <v>347.79157874999999</v>
      </c>
      <c r="Q77"/>
      <c r="R77"/>
      <c r="S77"/>
    </row>
    <row r="78" spans="2:19" ht="45" x14ac:dyDescent="0.25">
      <c r="B78" s="31" t="s">
        <v>269</v>
      </c>
      <c r="C78" s="25" t="s">
        <v>270</v>
      </c>
      <c r="D78" s="25" t="s">
        <v>271</v>
      </c>
      <c r="E78" s="25" t="s">
        <v>247</v>
      </c>
      <c r="F78" s="16" t="s">
        <v>259</v>
      </c>
      <c r="G78" s="31">
        <v>3</v>
      </c>
      <c r="H78" s="31">
        <v>1</v>
      </c>
      <c r="I78" s="31">
        <v>1</v>
      </c>
      <c r="J78" s="31">
        <v>1</v>
      </c>
      <c r="K78" s="46"/>
      <c r="L78" s="46"/>
      <c r="M78" s="46"/>
      <c r="N78" s="14">
        <f t="shared" si="1"/>
        <v>858.95617500000003</v>
      </c>
      <c r="O78"/>
      <c r="P78" s="54">
        <v>858.95617500000003</v>
      </c>
      <c r="Q78"/>
      <c r="R78"/>
      <c r="S78"/>
    </row>
    <row r="79" spans="2:19" ht="45" x14ac:dyDescent="0.25">
      <c r="B79" s="31" t="s">
        <v>272</v>
      </c>
      <c r="C79" s="25" t="s">
        <v>273</v>
      </c>
      <c r="D79" s="25" t="s">
        <v>274</v>
      </c>
      <c r="E79" s="25" t="s">
        <v>247</v>
      </c>
      <c r="F79" s="16" t="s">
        <v>259</v>
      </c>
      <c r="G79" s="31">
        <v>3</v>
      </c>
      <c r="H79" s="31">
        <v>1</v>
      </c>
      <c r="I79" s="31">
        <v>1</v>
      </c>
      <c r="J79" s="31">
        <v>1</v>
      </c>
      <c r="K79" s="46"/>
      <c r="L79" s="46"/>
      <c r="M79" s="46"/>
      <c r="N79" s="14">
        <f t="shared" si="1"/>
        <v>152.719875</v>
      </c>
      <c r="O79"/>
      <c r="P79" s="54">
        <v>152.719875</v>
      </c>
      <c r="Q79"/>
      <c r="R79"/>
      <c r="S79"/>
    </row>
    <row r="80" spans="2:19" ht="45" x14ac:dyDescent="0.25">
      <c r="B80" s="31" t="s">
        <v>275</v>
      </c>
      <c r="C80" s="25" t="s">
        <v>276</v>
      </c>
      <c r="D80" s="25" t="s">
        <v>277</v>
      </c>
      <c r="E80" s="25" t="s">
        <v>247</v>
      </c>
      <c r="F80" s="16" t="s">
        <v>259</v>
      </c>
      <c r="G80" s="31">
        <v>3</v>
      </c>
      <c r="H80" s="31">
        <v>1</v>
      </c>
      <c r="I80" s="31">
        <v>1</v>
      </c>
      <c r="J80" s="31">
        <v>1</v>
      </c>
      <c r="K80" s="46"/>
      <c r="L80" s="46"/>
      <c r="M80" s="46"/>
      <c r="N80" s="14">
        <f t="shared" si="1"/>
        <v>115.80636374999999</v>
      </c>
      <c r="O80"/>
      <c r="P80" s="54">
        <v>115.80636374999999</v>
      </c>
      <c r="Q80"/>
      <c r="R80"/>
      <c r="S80"/>
    </row>
    <row r="81" spans="2:19" ht="45" x14ac:dyDescent="0.25">
      <c r="B81" s="31" t="s">
        <v>278</v>
      </c>
      <c r="C81" s="25" t="s">
        <v>279</v>
      </c>
      <c r="D81" s="58">
        <v>1319651211</v>
      </c>
      <c r="E81" s="25" t="s">
        <v>242</v>
      </c>
      <c r="F81" s="16" t="s">
        <v>259</v>
      </c>
      <c r="G81" s="31">
        <v>3</v>
      </c>
      <c r="H81" s="31">
        <v>1</v>
      </c>
      <c r="I81" s="31">
        <v>1</v>
      </c>
      <c r="J81" s="31">
        <v>1</v>
      </c>
      <c r="K81" s="46"/>
      <c r="L81" s="46"/>
      <c r="M81" s="46"/>
      <c r="N81" s="14">
        <f t="shared" si="1"/>
        <v>288.67781250000002</v>
      </c>
      <c r="O81"/>
      <c r="P81" s="54">
        <v>288.67781250000002</v>
      </c>
      <c r="Q81"/>
      <c r="R81"/>
      <c r="S81"/>
    </row>
    <row r="82" spans="2:19" x14ac:dyDescent="0.25">
      <c r="B82" s="31" t="s">
        <v>280</v>
      </c>
      <c r="C82" s="25" t="s">
        <v>281</v>
      </c>
      <c r="D82" s="25">
        <v>2814321209</v>
      </c>
      <c r="E82" s="25" t="s">
        <v>247</v>
      </c>
      <c r="F82" s="25" t="s">
        <v>282</v>
      </c>
      <c r="G82" s="31">
        <v>1</v>
      </c>
      <c r="H82" s="31">
        <v>0</v>
      </c>
      <c r="I82" s="31">
        <v>1</v>
      </c>
      <c r="J82" s="31">
        <v>0</v>
      </c>
      <c r="K82" s="46"/>
      <c r="L82" s="46"/>
      <c r="M82" s="46"/>
      <c r="N82" s="14">
        <f t="shared" si="1"/>
        <v>79.563329999999993</v>
      </c>
      <c r="O82"/>
      <c r="P82" s="54">
        <v>79.563329999999993</v>
      </c>
      <c r="Q82"/>
      <c r="R82"/>
      <c r="S82"/>
    </row>
    <row r="83" spans="2:19" ht="60" x14ac:dyDescent="0.25">
      <c r="B83" s="31" t="s">
        <v>283</v>
      </c>
      <c r="C83" s="17" t="s">
        <v>284</v>
      </c>
      <c r="D83" s="25" t="s">
        <v>285</v>
      </c>
      <c r="E83" s="17" t="s">
        <v>238</v>
      </c>
      <c r="F83" s="17" t="s">
        <v>286</v>
      </c>
      <c r="G83" s="31">
        <v>3</v>
      </c>
      <c r="H83" s="31">
        <v>1</v>
      </c>
      <c r="I83" s="31">
        <v>1</v>
      </c>
      <c r="J83" s="31">
        <v>1</v>
      </c>
      <c r="K83" s="46"/>
      <c r="L83" s="46"/>
      <c r="M83" s="46"/>
      <c r="N83" s="14">
        <f t="shared" si="1"/>
        <v>243.60682500000007</v>
      </c>
      <c r="O83"/>
      <c r="P83" s="54">
        <v>243.60682500000007</v>
      </c>
      <c r="Q83"/>
      <c r="R83"/>
      <c r="S83"/>
    </row>
    <row r="84" spans="2:19" ht="45" x14ac:dyDescent="0.25">
      <c r="B84" s="31" t="s">
        <v>287</v>
      </c>
      <c r="C84" s="17" t="s">
        <v>288</v>
      </c>
      <c r="D84" s="25">
        <v>219374</v>
      </c>
      <c r="E84" s="17" t="s">
        <v>238</v>
      </c>
      <c r="F84" s="17" t="s">
        <v>289</v>
      </c>
      <c r="G84" s="31">
        <v>3</v>
      </c>
      <c r="H84" s="31">
        <v>1</v>
      </c>
      <c r="I84" s="31">
        <v>1</v>
      </c>
      <c r="J84" s="31">
        <v>1</v>
      </c>
      <c r="K84" s="46"/>
      <c r="L84" s="46"/>
      <c r="M84" s="46"/>
      <c r="N84" s="14">
        <f t="shared" si="1"/>
        <v>286.81537500000002</v>
      </c>
      <c r="O84"/>
      <c r="P84" s="54">
        <v>286.81537500000002</v>
      </c>
      <c r="Q84"/>
      <c r="R84"/>
      <c r="S84"/>
    </row>
    <row r="85" spans="2:19" x14ac:dyDescent="0.25">
      <c r="B85" s="31" t="s">
        <v>290</v>
      </c>
      <c r="C85" s="17" t="s">
        <v>291</v>
      </c>
      <c r="D85" s="25">
        <v>93418</v>
      </c>
      <c r="E85" s="17" t="s">
        <v>238</v>
      </c>
      <c r="F85" s="17" t="s">
        <v>259</v>
      </c>
      <c r="G85" s="31">
        <v>3</v>
      </c>
      <c r="H85" s="31">
        <v>1</v>
      </c>
      <c r="I85" s="31">
        <v>1</v>
      </c>
      <c r="J85" s="31">
        <v>1</v>
      </c>
      <c r="K85" s="46"/>
      <c r="L85" s="46"/>
      <c r="M85" s="46"/>
      <c r="N85" s="14">
        <f t="shared" si="1"/>
        <v>469.33425</v>
      </c>
      <c r="O85"/>
      <c r="P85" s="54">
        <v>469.33425</v>
      </c>
      <c r="Q85"/>
      <c r="R85"/>
      <c r="S85"/>
    </row>
    <row r="86" spans="2:19" x14ac:dyDescent="0.25">
      <c r="B86" s="31" t="s">
        <v>292</v>
      </c>
      <c r="C86" s="17" t="s">
        <v>293</v>
      </c>
      <c r="D86" s="60" t="s">
        <v>294</v>
      </c>
      <c r="E86" s="17" t="s">
        <v>238</v>
      </c>
      <c r="F86" s="17" t="s">
        <v>295</v>
      </c>
      <c r="G86" s="31">
        <v>7</v>
      </c>
      <c r="H86" s="31">
        <v>3</v>
      </c>
      <c r="I86" s="31">
        <v>3</v>
      </c>
      <c r="J86" s="31">
        <v>1</v>
      </c>
      <c r="K86" s="46"/>
      <c r="L86" s="46"/>
      <c r="M86" s="46"/>
      <c r="N86" s="14">
        <f t="shared" si="1"/>
        <v>828.82799999999997</v>
      </c>
      <c r="O86"/>
      <c r="P86" s="54">
        <v>828.82799999999997</v>
      </c>
      <c r="Q86"/>
      <c r="R86"/>
      <c r="S86"/>
    </row>
    <row r="87" spans="2:19" ht="135" x14ac:dyDescent="0.25">
      <c r="B87" s="31" t="s">
        <v>296</v>
      </c>
      <c r="C87" s="17" t="s">
        <v>297</v>
      </c>
      <c r="D87" s="60" t="s">
        <v>298</v>
      </c>
      <c r="E87" s="17" t="s">
        <v>39</v>
      </c>
      <c r="F87" s="17" t="s">
        <v>299</v>
      </c>
      <c r="G87" s="31">
        <v>12</v>
      </c>
      <c r="H87" s="31">
        <v>5</v>
      </c>
      <c r="I87" s="31">
        <v>6</v>
      </c>
      <c r="J87" s="31">
        <v>1</v>
      </c>
      <c r="K87" s="46"/>
      <c r="L87" s="46"/>
      <c r="M87" s="46"/>
      <c r="N87" s="14">
        <f t="shared" si="1"/>
        <v>640.1472</v>
      </c>
      <c r="O87"/>
      <c r="P87" s="54">
        <v>640.1472</v>
      </c>
      <c r="Q87"/>
      <c r="R87"/>
      <c r="S87"/>
    </row>
    <row r="88" spans="2:19" ht="105" x14ac:dyDescent="0.25">
      <c r="B88" s="31" t="s">
        <v>300</v>
      </c>
      <c r="C88" s="17" t="s">
        <v>301</v>
      </c>
      <c r="D88" s="60" t="s">
        <v>302</v>
      </c>
      <c r="E88" s="17" t="s">
        <v>39</v>
      </c>
      <c r="F88" s="17" t="s">
        <v>303</v>
      </c>
      <c r="G88" s="31">
        <v>19</v>
      </c>
      <c r="H88" s="31">
        <v>6</v>
      </c>
      <c r="I88" s="31">
        <v>8</v>
      </c>
      <c r="J88" s="31">
        <v>5</v>
      </c>
      <c r="K88" s="46"/>
      <c r="L88" s="46"/>
      <c r="M88" s="46"/>
      <c r="N88" s="14">
        <f t="shared" si="1"/>
        <v>499.51439999999997</v>
      </c>
      <c r="O88"/>
      <c r="P88" s="54">
        <v>499.51439999999997</v>
      </c>
      <c r="Q88"/>
      <c r="R88"/>
      <c r="S88"/>
    </row>
    <row r="89" spans="2:19" ht="409.5" x14ac:dyDescent="0.25">
      <c r="B89" s="31" t="s">
        <v>304</v>
      </c>
      <c r="C89" s="17" t="s">
        <v>305</v>
      </c>
      <c r="D89" s="60" t="s">
        <v>306</v>
      </c>
      <c r="E89" s="17" t="s">
        <v>39</v>
      </c>
      <c r="F89" s="17" t="s">
        <v>307</v>
      </c>
      <c r="G89" s="31">
        <v>2</v>
      </c>
      <c r="H89" s="31">
        <v>1</v>
      </c>
      <c r="I89" s="31">
        <v>1</v>
      </c>
      <c r="J89" s="31">
        <v>0</v>
      </c>
      <c r="K89" s="46"/>
      <c r="L89" s="46"/>
      <c r="M89" s="46"/>
      <c r="N89" s="14">
        <f t="shared" si="1"/>
        <v>90.320999999999998</v>
      </c>
      <c r="O89"/>
      <c r="P89" s="54">
        <v>90.320999999999998</v>
      </c>
      <c r="Q89"/>
      <c r="R89"/>
      <c r="S89"/>
    </row>
    <row r="90" spans="2:19" ht="409.5" x14ac:dyDescent="0.25">
      <c r="B90" s="31" t="s">
        <v>308</v>
      </c>
      <c r="C90" s="17" t="s">
        <v>309</v>
      </c>
      <c r="D90" s="60" t="s">
        <v>310</v>
      </c>
      <c r="E90" s="17" t="s">
        <v>39</v>
      </c>
      <c r="F90" s="17" t="s">
        <v>311</v>
      </c>
      <c r="G90" s="31">
        <v>11</v>
      </c>
      <c r="H90" s="31">
        <v>4</v>
      </c>
      <c r="I90" s="31">
        <v>6</v>
      </c>
      <c r="J90" s="31">
        <v>1</v>
      </c>
      <c r="K90" s="46"/>
      <c r="L90" s="46"/>
      <c r="M90" s="46"/>
      <c r="N90" s="14">
        <f t="shared" si="1"/>
        <v>427.49437499999999</v>
      </c>
      <c r="O90"/>
      <c r="P90" s="54">
        <v>427.49437499999999</v>
      </c>
      <c r="Q90"/>
      <c r="R90"/>
      <c r="S90"/>
    </row>
    <row r="91" spans="2:19" ht="120" x14ac:dyDescent="0.25">
      <c r="B91" s="31" t="s">
        <v>312</v>
      </c>
      <c r="C91" s="17" t="s">
        <v>313</v>
      </c>
      <c r="D91" s="60" t="s">
        <v>314</v>
      </c>
      <c r="E91" s="17" t="s">
        <v>39</v>
      </c>
      <c r="F91" s="17" t="s">
        <v>315</v>
      </c>
      <c r="G91" s="31">
        <v>20</v>
      </c>
      <c r="H91" s="31">
        <v>6</v>
      </c>
      <c r="I91" s="31">
        <v>10</v>
      </c>
      <c r="J91" s="31">
        <v>4</v>
      </c>
      <c r="K91" s="46"/>
      <c r="L91" s="46"/>
      <c r="M91" s="46"/>
      <c r="N91" s="14">
        <f t="shared" si="1"/>
        <v>688.73805000000016</v>
      </c>
      <c r="O91"/>
      <c r="P91" s="54">
        <v>688.73805000000016</v>
      </c>
      <c r="Q91"/>
      <c r="R91"/>
      <c r="S91"/>
    </row>
    <row r="92" spans="2:19" ht="165" x14ac:dyDescent="0.25">
      <c r="B92" s="31" t="s">
        <v>316</v>
      </c>
      <c r="C92" s="17" t="s">
        <v>317</v>
      </c>
      <c r="D92" s="60" t="s">
        <v>318</v>
      </c>
      <c r="E92" s="17" t="s">
        <v>39</v>
      </c>
      <c r="F92" s="17" t="s">
        <v>319</v>
      </c>
      <c r="G92" s="31">
        <v>5</v>
      </c>
      <c r="H92" s="31">
        <v>1</v>
      </c>
      <c r="I92" s="31">
        <v>3</v>
      </c>
      <c r="J92" s="31">
        <v>1</v>
      </c>
      <c r="K92" s="46"/>
      <c r="L92" s="46"/>
      <c r="M92" s="46"/>
      <c r="N92" s="14">
        <f t="shared" si="1"/>
        <v>218.52600000000001</v>
      </c>
      <c r="O92"/>
      <c r="P92" s="54">
        <v>218.52600000000001</v>
      </c>
      <c r="Q92"/>
      <c r="R92"/>
      <c r="S92"/>
    </row>
    <row r="93" spans="2:19" ht="180" x14ac:dyDescent="0.25">
      <c r="B93" s="31" t="s">
        <v>320</v>
      </c>
      <c r="C93" s="17" t="s">
        <v>321</v>
      </c>
      <c r="D93" s="60" t="s">
        <v>322</v>
      </c>
      <c r="E93" s="17" t="s">
        <v>32</v>
      </c>
      <c r="F93" s="17" t="s">
        <v>323</v>
      </c>
      <c r="G93" s="31">
        <v>11</v>
      </c>
      <c r="H93" s="31">
        <v>4</v>
      </c>
      <c r="I93" s="31">
        <v>5</v>
      </c>
      <c r="J93" s="31">
        <v>2</v>
      </c>
      <c r="K93" s="46"/>
      <c r="L93" s="46"/>
      <c r="M93" s="46"/>
      <c r="N93" s="14">
        <f t="shared" si="1"/>
        <v>202.64186250000006</v>
      </c>
      <c r="O93"/>
      <c r="P93" s="54">
        <v>202.64186250000006</v>
      </c>
      <c r="Q93"/>
      <c r="R93"/>
      <c r="S93"/>
    </row>
    <row r="94" spans="2:19" ht="105" x14ac:dyDescent="0.25">
      <c r="B94" s="31" t="s">
        <v>324</v>
      </c>
      <c r="C94" s="17" t="s">
        <v>325</v>
      </c>
      <c r="D94" s="60" t="s">
        <v>326</v>
      </c>
      <c r="E94" s="17" t="s">
        <v>39</v>
      </c>
      <c r="F94" s="17" t="s">
        <v>327</v>
      </c>
      <c r="G94" s="31">
        <v>6</v>
      </c>
      <c r="H94" s="31">
        <v>2</v>
      </c>
      <c r="I94" s="31">
        <v>3</v>
      </c>
      <c r="J94" s="31">
        <v>1</v>
      </c>
      <c r="K94" s="46"/>
      <c r="L94" s="46"/>
      <c r="M94" s="46"/>
      <c r="N94" s="14">
        <f t="shared" si="1"/>
        <v>285.7036875</v>
      </c>
      <c r="O94"/>
      <c r="P94" s="54">
        <v>285.7036875</v>
      </c>
      <c r="Q94"/>
      <c r="R94"/>
      <c r="S94"/>
    </row>
    <row r="95" spans="2:19" ht="105" x14ac:dyDescent="0.25">
      <c r="B95" s="31" t="s">
        <v>328</v>
      </c>
      <c r="C95" s="17" t="s">
        <v>329</v>
      </c>
      <c r="D95" s="60" t="s">
        <v>330</v>
      </c>
      <c r="E95" s="17" t="s">
        <v>39</v>
      </c>
      <c r="F95" s="17" t="s">
        <v>331</v>
      </c>
      <c r="G95" s="31">
        <v>9</v>
      </c>
      <c r="H95" s="31">
        <v>3</v>
      </c>
      <c r="I95" s="31">
        <v>4</v>
      </c>
      <c r="J95" s="31">
        <v>2</v>
      </c>
      <c r="K95" s="46"/>
      <c r="L95" s="46"/>
      <c r="M95" s="46"/>
      <c r="N95" s="14">
        <f t="shared" si="1"/>
        <v>256.35225000000003</v>
      </c>
      <c r="O95"/>
      <c r="P95" s="54">
        <v>256.35225000000003</v>
      </c>
      <c r="Q95"/>
      <c r="R95"/>
      <c r="S95"/>
    </row>
    <row r="96" spans="2:19" ht="135" x14ac:dyDescent="0.25">
      <c r="B96" s="31" t="s">
        <v>332</v>
      </c>
      <c r="C96" s="17" t="s">
        <v>333</v>
      </c>
      <c r="D96" s="60" t="s">
        <v>334</v>
      </c>
      <c r="E96" s="17" t="s">
        <v>39</v>
      </c>
      <c r="F96" s="17" t="s">
        <v>335</v>
      </c>
      <c r="G96" s="31">
        <v>3</v>
      </c>
      <c r="H96" s="31">
        <v>1</v>
      </c>
      <c r="I96" s="31">
        <v>2</v>
      </c>
      <c r="J96" s="31">
        <v>0</v>
      </c>
      <c r="K96" s="46"/>
      <c r="L96" s="46"/>
      <c r="M96" s="46"/>
      <c r="N96" s="14">
        <f t="shared" si="1"/>
        <v>121.22879999999999</v>
      </c>
      <c r="O96"/>
      <c r="P96" s="54">
        <v>121.22879999999999</v>
      </c>
      <c r="Q96"/>
      <c r="R96"/>
      <c r="S96"/>
    </row>
    <row r="97" spans="2:19" ht="210" x14ac:dyDescent="0.25">
      <c r="B97" s="31" t="s">
        <v>336</v>
      </c>
      <c r="C97" s="17" t="s">
        <v>337</v>
      </c>
      <c r="D97" s="60" t="s">
        <v>338</v>
      </c>
      <c r="E97" s="17" t="s">
        <v>39</v>
      </c>
      <c r="F97" s="17" t="s">
        <v>339</v>
      </c>
      <c r="G97" s="31">
        <v>27</v>
      </c>
      <c r="H97" s="31">
        <v>12</v>
      </c>
      <c r="I97" s="31">
        <v>12</v>
      </c>
      <c r="J97" s="31">
        <v>3</v>
      </c>
      <c r="K97" s="46"/>
      <c r="L97" s="46"/>
      <c r="M97" s="46"/>
      <c r="N97" s="14">
        <f t="shared" si="1"/>
        <v>2251.9727999999996</v>
      </c>
      <c r="O97"/>
      <c r="P97" s="54">
        <v>2251.9727999999996</v>
      </c>
      <c r="Q97"/>
      <c r="R97"/>
      <c r="S97"/>
    </row>
    <row r="98" spans="2:19" ht="375" x14ac:dyDescent="0.25">
      <c r="B98" s="31" t="s">
        <v>340</v>
      </c>
      <c r="C98" s="17" t="s">
        <v>341</v>
      </c>
      <c r="D98" s="60" t="s">
        <v>342</v>
      </c>
      <c r="E98" s="17" t="s">
        <v>39</v>
      </c>
      <c r="F98" s="17" t="s">
        <v>343</v>
      </c>
      <c r="G98" s="31">
        <v>25</v>
      </c>
      <c r="H98" s="31">
        <v>10</v>
      </c>
      <c r="I98" s="31">
        <v>12</v>
      </c>
      <c r="J98" s="31">
        <v>3</v>
      </c>
      <c r="K98" s="46"/>
      <c r="L98" s="46"/>
      <c r="M98" s="46"/>
      <c r="N98" s="14">
        <f t="shared" si="1"/>
        <v>6713.5414499999997</v>
      </c>
      <c r="O98"/>
      <c r="P98" s="54">
        <v>6713.5414499999997</v>
      </c>
      <c r="Q98"/>
      <c r="R98"/>
      <c r="S98"/>
    </row>
    <row r="99" spans="2:19" ht="345" x14ac:dyDescent="0.25">
      <c r="B99" s="31" t="s">
        <v>344</v>
      </c>
      <c r="C99" s="17" t="s">
        <v>345</v>
      </c>
      <c r="D99" s="60" t="s">
        <v>346</v>
      </c>
      <c r="E99" s="17" t="s">
        <v>39</v>
      </c>
      <c r="F99" s="17" t="s">
        <v>347</v>
      </c>
      <c r="G99" s="31">
        <v>107</v>
      </c>
      <c r="H99" s="31">
        <v>32</v>
      </c>
      <c r="I99" s="31">
        <v>52</v>
      </c>
      <c r="J99" s="31">
        <v>23</v>
      </c>
      <c r="K99" s="46"/>
      <c r="L99" s="46"/>
      <c r="M99" s="46"/>
      <c r="N99" s="14">
        <f t="shared" si="1"/>
        <v>10912.486199999999</v>
      </c>
      <c r="O99"/>
      <c r="P99" s="54">
        <v>10912.486199999999</v>
      </c>
      <c r="Q99"/>
      <c r="R99"/>
      <c r="S99"/>
    </row>
    <row r="100" spans="2:19" ht="285" x14ac:dyDescent="0.25">
      <c r="B100" s="31" t="s">
        <v>348</v>
      </c>
      <c r="C100" s="17" t="s">
        <v>349</v>
      </c>
      <c r="D100" s="60" t="s">
        <v>350</v>
      </c>
      <c r="E100" s="17" t="s">
        <v>39</v>
      </c>
      <c r="F100" s="17" t="s">
        <v>351</v>
      </c>
      <c r="G100" s="31">
        <v>2</v>
      </c>
      <c r="H100" s="31">
        <v>1</v>
      </c>
      <c r="I100" s="31">
        <v>1</v>
      </c>
      <c r="J100" s="31">
        <v>0</v>
      </c>
      <c r="K100" s="46"/>
      <c r="L100" s="46"/>
      <c r="M100" s="46"/>
      <c r="N100" s="14">
        <f t="shared" si="1"/>
        <v>564.50625000000014</v>
      </c>
      <c r="O100"/>
      <c r="P100" s="54">
        <v>564.50625000000014</v>
      </c>
      <c r="Q100"/>
      <c r="R100"/>
      <c r="S100"/>
    </row>
    <row r="101" spans="2:19" ht="210" x14ac:dyDescent="0.25">
      <c r="B101" s="31" t="s">
        <v>352</v>
      </c>
      <c r="C101" s="17" t="s">
        <v>353</v>
      </c>
      <c r="D101" s="60" t="s">
        <v>354</v>
      </c>
      <c r="E101" s="17" t="s">
        <v>39</v>
      </c>
      <c r="F101" s="17" t="s">
        <v>355</v>
      </c>
      <c r="G101" s="31">
        <v>2</v>
      </c>
      <c r="H101" s="31">
        <v>1</v>
      </c>
      <c r="I101" s="31">
        <v>1</v>
      </c>
      <c r="J101" s="31">
        <v>0</v>
      </c>
      <c r="K101" s="46"/>
      <c r="L101" s="46"/>
      <c r="M101" s="46"/>
      <c r="N101" s="14">
        <f t="shared" si="1"/>
        <v>153.88931250000002</v>
      </c>
      <c r="O101"/>
      <c r="P101" s="54">
        <v>153.88931250000002</v>
      </c>
      <c r="Q101"/>
      <c r="R101"/>
      <c r="S101"/>
    </row>
    <row r="102" spans="2:19" ht="180" x14ac:dyDescent="0.25">
      <c r="B102" s="31" t="s">
        <v>356</v>
      </c>
      <c r="C102" s="17" t="s">
        <v>357</v>
      </c>
      <c r="D102" s="60" t="s">
        <v>358</v>
      </c>
      <c r="E102" s="17" t="s">
        <v>39</v>
      </c>
      <c r="F102" s="17" t="s">
        <v>359</v>
      </c>
      <c r="G102" s="31">
        <v>25</v>
      </c>
      <c r="H102" s="31">
        <v>10</v>
      </c>
      <c r="I102" s="31">
        <v>12</v>
      </c>
      <c r="J102" s="31">
        <v>3</v>
      </c>
      <c r="K102" s="46"/>
      <c r="L102" s="46"/>
      <c r="M102" s="46"/>
      <c r="N102" s="14">
        <f t="shared" si="1"/>
        <v>4440.7440000000006</v>
      </c>
      <c r="O102"/>
      <c r="P102" s="54">
        <v>4440.7440000000006</v>
      </c>
      <c r="Q102"/>
      <c r="R102"/>
      <c r="S102"/>
    </row>
    <row r="103" spans="2:19" ht="30" x14ac:dyDescent="0.25">
      <c r="B103" s="31" t="s">
        <v>360</v>
      </c>
      <c r="C103" s="17" t="s">
        <v>361</v>
      </c>
      <c r="D103" s="60" t="s">
        <v>362</v>
      </c>
      <c r="E103" s="17" t="s">
        <v>21</v>
      </c>
      <c r="F103" s="17" t="s">
        <v>363</v>
      </c>
      <c r="G103" s="31">
        <v>14</v>
      </c>
      <c r="H103" s="31">
        <v>6</v>
      </c>
      <c r="I103" s="31">
        <v>6</v>
      </c>
      <c r="J103" s="31">
        <v>2</v>
      </c>
      <c r="K103" s="46"/>
      <c r="L103" s="46"/>
      <c r="M103" s="46"/>
      <c r="N103" s="14">
        <f t="shared" si="1"/>
        <v>945.89995500000009</v>
      </c>
      <c r="O103"/>
      <c r="P103" s="54">
        <v>945.89995500000009</v>
      </c>
      <c r="Q103"/>
      <c r="R103"/>
      <c r="S103"/>
    </row>
    <row r="104" spans="2:19" ht="195" x14ac:dyDescent="0.25">
      <c r="B104" s="31" t="s">
        <v>364</v>
      </c>
      <c r="C104" s="17" t="s">
        <v>365</v>
      </c>
      <c r="D104" s="60" t="s">
        <v>366</v>
      </c>
      <c r="E104" s="17" t="s">
        <v>39</v>
      </c>
      <c r="F104" s="17" t="s">
        <v>367</v>
      </c>
      <c r="G104" s="31">
        <v>2</v>
      </c>
      <c r="H104" s="31">
        <v>1</v>
      </c>
      <c r="I104" s="31">
        <v>1</v>
      </c>
      <c r="J104" s="31">
        <v>0</v>
      </c>
      <c r="K104" s="46"/>
      <c r="L104" s="46"/>
      <c r="M104" s="46"/>
      <c r="N104" s="14">
        <f t="shared" si="1"/>
        <v>100.62937500000001</v>
      </c>
      <c r="O104"/>
      <c r="P104" s="54">
        <v>100.62937500000001</v>
      </c>
      <c r="Q104"/>
      <c r="R104"/>
      <c r="S104"/>
    </row>
    <row r="105" spans="2:19" ht="180" x14ac:dyDescent="0.25">
      <c r="B105" s="31" t="s">
        <v>368</v>
      </c>
      <c r="C105" s="32" t="s">
        <v>369</v>
      </c>
      <c r="D105" s="63" t="s">
        <v>370</v>
      </c>
      <c r="E105" s="32" t="s">
        <v>39</v>
      </c>
      <c r="F105" s="17" t="s">
        <v>371</v>
      </c>
      <c r="G105" s="31">
        <v>7</v>
      </c>
      <c r="H105" s="31">
        <v>3</v>
      </c>
      <c r="I105" s="31">
        <v>3</v>
      </c>
      <c r="J105" s="31">
        <v>1</v>
      </c>
      <c r="K105" s="46"/>
      <c r="L105" s="46"/>
      <c r="M105" s="46"/>
      <c r="N105" s="14">
        <f t="shared" si="1"/>
        <v>290.95316250000002</v>
      </c>
      <c r="O105"/>
      <c r="P105" s="54">
        <v>290.95316250000002</v>
      </c>
      <c r="Q105"/>
      <c r="R105"/>
      <c r="S105"/>
    </row>
    <row r="106" spans="2:19" ht="120" x14ac:dyDescent="0.25">
      <c r="B106" s="31" t="s">
        <v>372</v>
      </c>
      <c r="C106" s="64" t="s">
        <v>373</v>
      </c>
      <c r="D106" s="28">
        <v>147067.12109999999</v>
      </c>
      <c r="E106" s="13" t="s">
        <v>39</v>
      </c>
      <c r="F106" s="15" t="s">
        <v>374</v>
      </c>
      <c r="G106" s="31">
        <v>3</v>
      </c>
      <c r="H106" s="31">
        <v>1</v>
      </c>
      <c r="I106" s="31">
        <v>1</v>
      </c>
      <c r="J106" s="31">
        <v>1</v>
      </c>
      <c r="K106" s="46"/>
      <c r="L106" s="46"/>
      <c r="M106" s="46"/>
      <c r="N106" s="14">
        <f t="shared" si="1"/>
        <v>148.995</v>
      </c>
      <c r="O106"/>
      <c r="P106" s="54">
        <v>148.995</v>
      </c>
      <c r="Q106"/>
      <c r="R106"/>
      <c r="S106"/>
    </row>
    <row r="107" spans="2:19" ht="30" x14ac:dyDescent="0.25">
      <c r="B107" s="31" t="s">
        <v>375</v>
      </c>
      <c r="C107" s="64" t="s">
        <v>376</v>
      </c>
      <c r="D107" s="28">
        <v>131041.121</v>
      </c>
      <c r="E107" s="13" t="s">
        <v>39</v>
      </c>
      <c r="F107" s="15" t="s">
        <v>377</v>
      </c>
      <c r="G107" s="31">
        <v>3</v>
      </c>
      <c r="H107" s="31">
        <v>1</v>
      </c>
      <c r="I107" s="31">
        <v>1</v>
      </c>
      <c r="J107" s="31">
        <v>1</v>
      </c>
      <c r="K107" s="46"/>
      <c r="L107" s="46"/>
      <c r="M107" s="46"/>
      <c r="N107" s="14">
        <f t="shared" si="1"/>
        <v>333.00382500000001</v>
      </c>
      <c r="O107"/>
      <c r="P107" s="54">
        <v>333.00382500000001</v>
      </c>
      <c r="Q107"/>
      <c r="R107"/>
      <c r="S107"/>
    </row>
    <row r="108" spans="2:19" ht="45" x14ac:dyDescent="0.25">
      <c r="B108" s="31" t="s">
        <v>378</v>
      </c>
      <c r="C108" s="64" t="s">
        <v>379</v>
      </c>
      <c r="D108" s="28">
        <v>182103.12109999999</v>
      </c>
      <c r="E108" s="13" t="s">
        <v>39</v>
      </c>
      <c r="F108" s="15" t="s">
        <v>380</v>
      </c>
      <c r="G108" s="31">
        <v>4</v>
      </c>
      <c r="H108" s="31">
        <v>1</v>
      </c>
      <c r="I108" s="31">
        <v>2</v>
      </c>
      <c r="J108" s="31">
        <v>1</v>
      </c>
      <c r="K108" s="46"/>
      <c r="L108" s="46"/>
      <c r="M108" s="46"/>
      <c r="N108" s="14">
        <f t="shared" si="1"/>
        <v>240.87525000000005</v>
      </c>
      <c r="O108"/>
      <c r="P108" s="54">
        <v>240.87525000000005</v>
      </c>
      <c r="Q108"/>
      <c r="R108"/>
      <c r="S108"/>
    </row>
    <row r="109" spans="2:19" ht="45" x14ac:dyDescent="0.25">
      <c r="B109" s="31" t="s">
        <v>381</v>
      </c>
      <c r="C109" s="64" t="s">
        <v>382</v>
      </c>
      <c r="D109" s="28">
        <v>181061.1214</v>
      </c>
      <c r="E109" s="13" t="s">
        <v>39</v>
      </c>
      <c r="F109" s="15" t="s">
        <v>380</v>
      </c>
      <c r="G109" s="31">
        <v>3</v>
      </c>
      <c r="H109" s="31">
        <v>1</v>
      </c>
      <c r="I109" s="31">
        <v>1</v>
      </c>
      <c r="J109" s="31">
        <v>1</v>
      </c>
      <c r="K109" s="46"/>
      <c r="L109" s="46"/>
      <c r="M109" s="46"/>
      <c r="N109" s="14">
        <f t="shared" si="1"/>
        <v>320.33924999999999</v>
      </c>
      <c r="O109"/>
      <c r="P109" s="54">
        <v>320.33924999999999</v>
      </c>
      <c r="Q109"/>
      <c r="R109"/>
      <c r="S109"/>
    </row>
    <row r="110" spans="2:19" ht="45" x14ac:dyDescent="0.25">
      <c r="B110" s="31" t="s">
        <v>383</v>
      </c>
      <c r="C110" s="64" t="s">
        <v>384</v>
      </c>
      <c r="D110" s="28">
        <v>131494.12100000001</v>
      </c>
      <c r="E110" s="13" t="s">
        <v>39</v>
      </c>
      <c r="F110" s="15" t="s">
        <v>385</v>
      </c>
      <c r="G110" s="31">
        <v>7</v>
      </c>
      <c r="H110" s="31">
        <v>2</v>
      </c>
      <c r="I110" s="31">
        <v>3</v>
      </c>
      <c r="J110" s="31">
        <v>2</v>
      </c>
      <c r="K110" s="46"/>
      <c r="L110" s="46"/>
      <c r="M110" s="46"/>
      <c r="N110" s="14">
        <f t="shared" si="1"/>
        <v>607.52711250000004</v>
      </c>
      <c r="O110"/>
      <c r="P110" s="54">
        <v>607.52711250000004</v>
      </c>
      <c r="Q110"/>
      <c r="R110"/>
      <c r="S110"/>
    </row>
    <row r="111" spans="2:19" ht="120" x14ac:dyDescent="0.25">
      <c r="B111" s="31" t="s">
        <v>386</v>
      </c>
      <c r="C111" s="64" t="s">
        <v>387</v>
      </c>
      <c r="D111" s="28" t="s">
        <v>388</v>
      </c>
      <c r="E111" s="13" t="s">
        <v>389</v>
      </c>
      <c r="F111" s="15" t="s">
        <v>390</v>
      </c>
      <c r="G111" s="31">
        <v>1</v>
      </c>
      <c r="H111" s="31">
        <v>0</v>
      </c>
      <c r="I111" s="31">
        <v>1</v>
      </c>
      <c r="J111" s="31">
        <v>0</v>
      </c>
      <c r="K111" s="46"/>
      <c r="L111" s="46"/>
      <c r="M111" s="46"/>
      <c r="N111" s="14">
        <f t="shared" si="1"/>
        <v>18.537461249999996</v>
      </c>
      <c r="O111"/>
      <c r="P111" s="54">
        <v>18.537461249999996</v>
      </c>
      <c r="Q111"/>
      <c r="R111"/>
      <c r="S111"/>
    </row>
    <row r="112" spans="2:19" x14ac:dyDescent="0.25">
      <c r="B112" s="31" t="s">
        <v>391</v>
      </c>
      <c r="C112" s="64" t="s">
        <v>392</v>
      </c>
      <c r="D112" s="28">
        <v>283090.12079999998</v>
      </c>
      <c r="E112" s="13" t="s">
        <v>39</v>
      </c>
      <c r="F112" s="15" t="s">
        <v>393</v>
      </c>
      <c r="G112" s="31">
        <v>6</v>
      </c>
      <c r="H112" s="31">
        <v>2</v>
      </c>
      <c r="I112" s="31">
        <v>2</v>
      </c>
      <c r="J112" s="31">
        <v>2</v>
      </c>
      <c r="K112" s="46"/>
      <c r="L112" s="46"/>
      <c r="M112" s="46"/>
      <c r="N112" s="14">
        <f t="shared" si="1"/>
        <v>175.06912500000001</v>
      </c>
      <c r="O112"/>
      <c r="P112" s="54">
        <v>175.06912500000001</v>
      </c>
      <c r="Q112"/>
      <c r="R112"/>
      <c r="S112"/>
    </row>
    <row r="113" spans="2:19" ht="45" x14ac:dyDescent="0.25">
      <c r="B113" s="31" t="s">
        <v>394</v>
      </c>
      <c r="C113" s="64" t="s">
        <v>395</v>
      </c>
      <c r="D113" s="28">
        <v>45534</v>
      </c>
      <c r="E113" s="13" t="s">
        <v>396</v>
      </c>
      <c r="F113" s="15" t="s">
        <v>397</v>
      </c>
      <c r="G113" s="31">
        <v>69</v>
      </c>
      <c r="H113" s="31">
        <v>21</v>
      </c>
      <c r="I113" s="31">
        <v>31</v>
      </c>
      <c r="J113" s="31">
        <v>17</v>
      </c>
      <c r="K113" s="46"/>
      <c r="L113" s="46"/>
      <c r="M113" s="46"/>
      <c r="N113" s="14">
        <f t="shared" si="1"/>
        <v>8897.889000000001</v>
      </c>
      <c r="O113"/>
      <c r="P113" s="54">
        <v>8897.889000000001</v>
      </c>
      <c r="Q113"/>
      <c r="R113"/>
      <c r="S113"/>
    </row>
    <row r="114" spans="2:19" ht="27" customHeight="1" x14ac:dyDescent="0.25">
      <c r="B114" s="31" t="s">
        <v>398</v>
      </c>
      <c r="C114" s="64" t="s">
        <v>399</v>
      </c>
      <c r="D114" s="28" t="s">
        <v>400</v>
      </c>
      <c r="E114" s="13" t="s">
        <v>24</v>
      </c>
      <c r="F114" s="15"/>
      <c r="G114" s="31">
        <v>3</v>
      </c>
      <c r="H114" s="31">
        <v>1</v>
      </c>
      <c r="I114" s="31">
        <v>1</v>
      </c>
      <c r="J114" s="31">
        <v>1</v>
      </c>
      <c r="K114" s="46"/>
      <c r="L114" s="46"/>
      <c r="M114" s="46"/>
      <c r="N114" s="14">
        <f t="shared" si="1"/>
        <v>856.72125000000017</v>
      </c>
      <c r="O114"/>
      <c r="P114" s="54">
        <v>856.72125000000017</v>
      </c>
      <c r="Q114"/>
      <c r="R114"/>
      <c r="S114"/>
    </row>
    <row r="115" spans="2:19" ht="75" x14ac:dyDescent="0.25">
      <c r="B115" s="31" t="s">
        <v>401</v>
      </c>
      <c r="C115" s="64" t="s">
        <v>402</v>
      </c>
      <c r="D115" s="28" t="s">
        <v>403</v>
      </c>
      <c r="E115" s="13" t="s">
        <v>25</v>
      </c>
      <c r="F115" s="15" t="s">
        <v>404</v>
      </c>
      <c r="G115" s="31">
        <v>3</v>
      </c>
      <c r="H115" s="31">
        <v>1</v>
      </c>
      <c r="I115" s="31">
        <v>1</v>
      </c>
      <c r="J115" s="31">
        <v>1</v>
      </c>
      <c r="K115" s="46"/>
      <c r="L115" s="46"/>
      <c r="M115" s="46"/>
      <c r="N115" s="14">
        <f t="shared" si="1"/>
        <v>726.35062500000004</v>
      </c>
      <c r="O115"/>
      <c r="P115" s="54">
        <v>726.35062500000004</v>
      </c>
      <c r="Q115"/>
      <c r="R115"/>
      <c r="S115"/>
    </row>
    <row r="116" spans="2:19" x14ac:dyDescent="0.25">
      <c r="B116" s="31" t="s">
        <v>405</v>
      </c>
      <c r="C116" s="64" t="s">
        <v>406</v>
      </c>
      <c r="D116" s="28">
        <v>1052620500</v>
      </c>
      <c r="E116" s="13" t="s">
        <v>22</v>
      </c>
      <c r="F116" s="15" t="s">
        <v>407</v>
      </c>
      <c r="G116" s="31">
        <v>7</v>
      </c>
      <c r="H116" s="31">
        <v>2</v>
      </c>
      <c r="I116" s="31">
        <v>3</v>
      </c>
      <c r="J116" s="31">
        <v>2</v>
      </c>
      <c r="K116" s="46"/>
      <c r="L116" s="46"/>
      <c r="M116" s="46"/>
      <c r="N116" s="14">
        <f t="shared" si="1"/>
        <v>2251.0661249999998</v>
      </c>
      <c r="O116"/>
      <c r="P116" s="54">
        <v>2251.0661249999998</v>
      </c>
      <c r="Q116"/>
      <c r="R116"/>
      <c r="S116"/>
    </row>
    <row r="117" spans="2:19" ht="15" customHeight="1" x14ac:dyDescent="0.25">
      <c r="B117" s="31" t="s">
        <v>408</v>
      </c>
      <c r="C117" s="64" t="s">
        <v>409</v>
      </c>
      <c r="D117" s="28">
        <v>1008880010</v>
      </c>
      <c r="E117" s="13" t="s">
        <v>22</v>
      </c>
      <c r="F117" s="15" t="s">
        <v>410</v>
      </c>
      <c r="G117" s="31">
        <v>7</v>
      </c>
      <c r="H117" s="31">
        <v>2</v>
      </c>
      <c r="I117" s="31">
        <v>3</v>
      </c>
      <c r="J117" s="31">
        <v>2</v>
      </c>
      <c r="K117" s="46"/>
      <c r="L117" s="46"/>
      <c r="M117" s="46"/>
      <c r="N117" s="14">
        <f t="shared" si="1"/>
        <v>3520.0068750000005</v>
      </c>
      <c r="O117"/>
      <c r="P117" s="54">
        <v>3520.0068750000005</v>
      </c>
      <c r="Q117"/>
      <c r="R117"/>
      <c r="S117"/>
    </row>
    <row r="118" spans="2:19" ht="15" customHeight="1" x14ac:dyDescent="0.25">
      <c r="B118" s="31" t="s">
        <v>411</v>
      </c>
      <c r="C118" s="64" t="s">
        <v>412</v>
      </c>
      <c r="D118" s="28" t="s">
        <v>413</v>
      </c>
      <c r="E118" s="13" t="s">
        <v>23</v>
      </c>
      <c r="F118" s="15" t="s">
        <v>414</v>
      </c>
      <c r="G118" s="31">
        <v>28</v>
      </c>
      <c r="H118" s="31">
        <v>7</v>
      </c>
      <c r="I118" s="31">
        <v>14</v>
      </c>
      <c r="J118" s="31">
        <v>7</v>
      </c>
      <c r="K118" s="46"/>
      <c r="L118" s="46"/>
      <c r="M118" s="46"/>
      <c r="N118" s="14">
        <f t="shared" si="1"/>
        <v>1602.6895500000001</v>
      </c>
      <c r="O118"/>
      <c r="P118" s="54">
        <v>1602.6895500000001</v>
      </c>
      <c r="Q118"/>
      <c r="R118"/>
      <c r="S118"/>
    </row>
    <row r="119" spans="2:19" ht="60" x14ac:dyDescent="0.25">
      <c r="B119" s="31" t="s">
        <v>415</v>
      </c>
      <c r="C119" s="64" t="s">
        <v>416</v>
      </c>
      <c r="D119" s="28">
        <v>1119720500</v>
      </c>
      <c r="E119" s="13" t="s">
        <v>22</v>
      </c>
      <c r="F119" s="15" t="s">
        <v>417</v>
      </c>
      <c r="G119" s="31">
        <v>8</v>
      </c>
      <c r="H119" s="31">
        <v>3</v>
      </c>
      <c r="I119" s="31">
        <v>3</v>
      </c>
      <c r="J119" s="31">
        <v>2</v>
      </c>
      <c r="K119" s="46"/>
      <c r="L119" s="46"/>
      <c r="M119" s="46"/>
      <c r="N119" s="14">
        <f t="shared" si="1"/>
        <v>3912.1293749999995</v>
      </c>
      <c r="O119"/>
      <c r="P119" s="54">
        <v>3912.1293749999995</v>
      </c>
      <c r="Q119"/>
      <c r="R119"/>
      <c r="S119"/>
    </row>
    <row r="120" spans="2:19" ht="300" x14ac:dyDescent="0.25">
      <c r="B120" s="31" t="s">
        <v>418</v>
      </c>
      <c r="C120" s="64" t="s">
        <v>419</v>
      </c>
      <c r="D120" s="28">
        <v>400841000</v>
      </c>
      <c r="E120" s="13" t="s">
        <v>420</v>
      </c>
      <c r="F120" s="15" t="s">
        <v>421</v>
      </c>
      <c r="G120" s="31">
        <v>2</v>
      </c>
      <c r="H120" s="31">
        <v>0</v>
      </c>
      <c r="I120" s="31">
        <v>1</v>
      </c>
      <c r="J120" s="31">
        <v>1</v>
      </c>
      <c r="K120" s="46"/>
      <c r="L120" s="46"/>
      <c r="M120" s="46"/>
      <c r="N120" s="14">
        <f t="shared" si="1"/>
        <v>196.49841750000002</v>
      </c>
      <c r="O120"/>
      <c r="P120" s="54">
        <v>196.49841750000002</v>
      </c>
      <c r="Q120"/>
      <c r="R120"/>
      <c r="S120"/>
    </row>
    <row r="121" spans="2:19" ht="90" x14ac:dyDescent="0.25">
      <c r="B121" s="31" t="s">
        <v>422</v>
      </c>
      <c r="C121" s="64" t="s">
        <v>423</v>
      </c>
      <c r="D121" s="65">
        <v>1310901611</v>
      </c>
      <c r="E121" s="13" t="s">
        <v>39</v>
      </c>
      <c r="F121" s="15" t="s">
        <v>424</v>
      </c>
      <c r="G121" s="31">
        <v>5</v>
      </c>
      <c r="H121" s="31">
        <v>2</v>
      </c>
      <c r="I121" s="31">
        <v>1</v>
      </c>
      <c r="J121" s="31">
        <v>2</v>
      </c>
      <c r="K121" s="46"/>
      <c r="L121" s="46"/>
      <c r="M121" s="46"/>
      <c r="N121" s="14">
        <f t="shared" si="1"/>
        <v>264.46612500000003</v>
      </c>
      <c r="O121"/>
      <c r="P121" s="54">
        <v>264.46612500000003</v>
      </c>
      <c r="Q121"/>
      <c r="R121"/>
      <c r="S121"/>
    </row>
    <row r="122" spans="2:19" ht="210" x14ac:dyDescent="0.25">
      <c r="B122" s="31" t="s">
        <v>425</v>
      </c>
      <c r="C122" s="64" t="s">
        <v>426</v>
      </c>
      <c r="D122" s="28" t="s">
        <v>427</v>
      </c>
      <c r="E122" s="13" t="s">
        <v>428</v>
      </c>
      <c r="F122" s="15" t="s">
        <v>429</v>
      </c>
      <c r="G122" s="31">
        <v>3</v>
      </c>
      <c r="H122" s="31">
        <v>1</v>
      </c>
      <c r="I122" s="31">
        <v>1</v>
      </c>
      <c r="J122" s="31">
        <v>1</v>
      </c>
      <c r="K122" s="46"/>
      <c r="L122" s="46"/>
      <c r="M122" s="46"/>
      <c r="N122" s="14">
        <f t="shared" si="1"/>
        <v>938.66849999999999</v>
      </c>
      <c r="O122"/>
      <c r="P122" s="54">
        <v>938.66849999999999</v>
      </c>
      <c r="Q122"/>
      <c r="R122"/>
      <c r="S122"/>
    </row>
    <row r="123" spans="2:19" ht="60" x14ac:dyDescent="0.25">
      <c r="B123" s="31" t="s">
        <v>430</v>
      </c>
      <c r="C123" s="64" t="s">
        <v>431</v>
      </c>
      <c r="D123" s="65">
        <v>1311141210</v>
      </c>
      <c r="E123" s="13" t="s">
        <v>39</v>
      </c>
      <c r="F123" s="15" t="s">
        <v>432</v>
      </c>
      <c r="G123" s="31">
        <v>24</v>
      </c>
      <c r="H123" s="31">
        <v>6</v>
      </c>
      <c r="I123" s="31">
        <v>12</v>
      </c>
      <c r="J123" s="31">
        <v>6</v>
      </c>
      <c r="K123" s="46"/>
      <c r="L123" s="46"/>
      <c r="M123" s="46"/>
      <c r="N123" s="14">
        <f t="shared" si="1"/>
        <v>2875.6035000000002</v>
      </c>
      <c r="O123"/>
      <c r="P123" s="54">
        <v>2875.6035000000002</v>
      </c>
      <c r="Q123"/>
      <c r="R123"/>
      <c r="S123"/>
    </row>
    <row r="124" spans="2:19" ht="120" x14ac:dyDescent="0.25">
      <c r="B124" s="31" t="s">
        <v>433</v>
      </c>
      <c r="C124" s="55" t="s">
        <v>434</v>
      </c>
      <c r="D124" s="24">
        <v>123575</v>
      </c>
      <c r="E124" s="24" t="s">
        <v>39</v>
      </c>
      <c r="F124" s="15" t="s">
        <v>435</v>
      </c>
      <c r="G124" s="31">
        <v>3</v>
      </c>
      <c r="H124" s="31">
        <v>1</v>
      </c>
      <c r="I124" s="31">
        <v>1</v>
      </c>
      <c r="J124" s="31">
        <v>1</v>
      </c>
      <c r="K124" s="46"/>
      <c r="L124" s="46"/>
      <c r="M124" s="46"/>
      <c r="N124" s="14">
        <f t="shared" si="1"/>
        <v>752.42475000000002</v>
      </c>
      <c r="O124"/>
      <c r="P124" s="54">
        <v>752.42475000000002</v>
      </c>
      <c r="Q124"/>
      <c r="R124"/>
      <c r="S124"/>
    </row>
    <row r="125" spans="2:19" ht="60" x14ac:dyDescent="0.25">
      <c r="B125" s="31" t="s">
        <v>436</v>
      </c>
      <c r="C125" s="55" t="s">
        <v>437</v>
      </c>
      <c r="D125" s="66">
        <v>1310181210</v>
      </c>
      <c r="E125" s="24" t="s">
        <v>39</v>
      </c>
      <c r="F125" s="15" t="s">
        <v>438</v>
      </c>
      <c r="G125" s="31">
        <v>3</v>
      </c>
      <c r="H125" s="31">
        <v>1</v>
      </c>
      <c r="I125" s="31">
        <v>1</v>
      </c>
      <c r="J125" s="31">
        <v>1</v>
      </c>
      <c r="K125" s="46"/>
      <c r="L125" s="46"/>
      <c r="M125" s="46"/>
      <c r="N125" s="14">
        <f t="shared" si="1"/>
        <v>184.00882499999997</v>
      </c>
      <c r="O125"/>
      <c r="P125" s="54">
        <v>184.00882499999997</v>
      </c>
      <c r="Q125"/>
      <c r="R125"/>
      <c r="S125"/>
    </row>
    <row r="126" spans="2:19" ht="210" x14ac:dyDescent="0.25">
      <c r="B126" s="31" t="s">
        <v>439</v>
      </c>
      <c r="C126" s="55" t="s">
        <v>440</v>
      </c>
      <c r="D126" s="66">
        <v>4710371611</v>
      </c>
      <c r="E126" s="24" t="s">
        <v>39</v>
      </c>
      <c r="F126" s="15" t="s">
        <v>441</v>
      </c>
      <c r="G126" s="31">
        <v>37</v>
      </c>
      <c r="H126" s="31">
        <v>10</v>
      </c>
      <c r="I126" s="31">
        <v>16</v>
      </c>
      <c r="J126" s="31">
        <v>11</v>
      </c>
      <c r="K126" s="46"/>
      <c r="L126" s="46"/>
      <c r="M126" s="46"/>
      <c r="N126" s="14">
        <f t="shared" si="1"/>
        <v>2169.7368000000001</v>
      </c>
      <c r="O126"/>
      <c r="P126" s="54">
        <v>2169.7368000000001</v>
      </c>
      <c r="Q126"/>
      <c r="R126"/>
      <c r="S126"/>
    </row>
    <row r="127" spans="2:19" ht="45" x14ac:dyDescent="0.25">
      <c r="B127" s="31" t="s">
        <v>442</v>
      </c>
      <c r="C127" s="55" t="s">
        <v>443</v>
      </c>
      <c r="D127" s="66">
        <v>1310321211</v>
      </c>
      <c r="E127" s="24" t="s">
        <v>39</v>
      </c>
      <c r="F127" s="15" t="s">
        <v>444</v>
      </c>
      <c r="G127" s="31">
        <v>8</v>
      </c>
      <c r="H127" s="31">
        <v>2</v>
      </c>
      <c r="I127" s="31">
        <v>4</v>
      </c>
      <c r="J127" s="31">
        <v>2</v>
      </c>
      <c r="K127" s="46"/>
      <c r="L127" s="46"/>
      <c r="M127" s="46"/>
      <c r="N127" s="14">
        <f t="shared" si="1"/>
        <v>592.00680000000011</v>
      </c>
      <c r="O127"/>
      <c r="P127" s="54">
        <v>592.00680000000011</v>
      </c>
      <c r="Q127"/>
      <c r="R127"/>
      <c r="S127"/>
    </row>
    <row r="128" spans="2:19" ht="90" x14ac:dyDescent="0.25">
      <c r="B128" s="31" t="s">
        <v>445</v>
      </c>
      <c r="C128" s="55" t="s">
        <v>446</v>
      </c>
      <c r="D128" s="66">
        <v>1241421608</v>
      </c>
      <c r="E128" s="24" t="s">
        <v>39</v>
      </c>
      <c r="F128" s="15" t="s">
        <v>447</v>
      </c>
      <c r="G128" s="31">
        <v>3</v>
      </c>
      <c r="H128" s="31">
        <v>1</v>
      </c>
      <c r="I128" s="31">
        <v>1</v>
      </c>
      <c r="J128" s="31">
        <v>1</v>
      </c>
      <c r="K128" s="46"/>
      <c r="L128" s="46"/>
      <c r="M128" s="46"/>
      <c r="N128" s="14">
        <f t="shared" si="1"/>
        <v>583.315425</v>
      </c>
      <c r="O128"/>
      <c r="P128" s="54">
        <v>583.315425</v>
      </c>
      <c r="Q128"/>
      <c r="R128"/>
      <c r="S128"/>
    </row>
    <row r="129" spans="2:19" ht="90" x14ac:dyDescent="0.25">
      <c r="B129" s="31" t="s">
        <v>448</v>
      </c>
      <c r="C129" s="55" t="s">
        <v>449</v>
      </c>
      <c r="D129" s="24" t="s">
        <v>450</v>
      </c>
      <c r="E129" s="24" t="s">
        <v>451</v>
      </c>
      <c r="F129" s="15" t="s">
        <v>452</v>
      </c>
      <c r="G129" s="31">
        <v>10</v>
      </c>
      <c r="H129" s="31">
        <v>3</v>
      </c>
      <c r="I129" s="31">
        <v>5</v>
      </c>
      <c r="J129" s="31">
        <v>2</v>
      </c>
      <c r="K129" s="46"/>
      <c r="L129" s="46"/>
      <c r="M129" s="46"/>
      <c r="N129" s="14">
        <f t="shared" si="1"/>
        <v>2799.5467499999995</v>
      </c>
      <c r="O129"/>
      <c r="P129" s="54">
        <v>2799.5467499999995</v>
      </c>
      <c r="Q129"/>
      <c r="R129"/>
      <c r="S129"/>
    </row>
    <row r="130" spans="2:19" ht="165" x14ac:dyDescent="0.25">
      <c r="B130" s="31" t="s">
        <v>453</v>
      </c>
      <c r="C130" s="55" t="s">
        <v>454</v>
      </c>
      <c r="D130" s="24" t="s">
        <v>455</v>
      </c>
      <c r="E130" s="24" t="s">
        <v>22</v>
      </c>
      <c r="F130" s="15" t="s">
        <v>456</v>
      </c>
      <c r="G130" s="31">
        <v>3</v>
      </c>
      <c r="H130" s="31">
        <v>1</v>
      </c>
      <c r="I130" s="31">
        <v>1</v>
      </c>
      <c r="J130" s="31">
        <v>1</v>
      </c>
      <c r="K130" s="46"/>
      <c r="L130" s="46"/>
      <c r="M130" s="46"/>
      <c r="N130" s="14">
        <f t="shared" si="1"/>
        <v>458.15962500000012</v>
      </c>
      <c r="O130"/>
      <c r="P130" s="54">
        <v>458.15962500000012</v>
      </c>
      <c r="Q130"/>
      <c r="R130"/>
      <c r="S130"/>
    </row>
    <row r="131" spans="2:19" ht="60" x14ac:dyDescent="0.25">
      <c r="B131" s="31" t="s">
        <v>457</v>
      </c>
      <c r="C131" s="55" t="s">
        <v>458</v>
      </c>
      <c r="D131" s="24" t="s">
        <v>459</v>
      </c>
      <c r="E131" s="24" t="s">
        <v>460</v>
      </c>
      <c r="F131" s="15" t="s">
        <v>461</v>
      </c>
      <c r="G131" s="31">
        <v>3</v>
      </c>
      <c r="H131" s="31">
        <v>1</v>
      </c>
      <c r="I131" s="31">
        <v>1</v>
      </c>
      <c r="J131" s="31">
        <v>1</v>
      </c>
      <c r="K131" s="46"/>
      <c r="L131" s="46"/>
      <c r="M131" s="46"/>
      <c r="N131" s="14">
        <f t="shared" si="1"/>
        <v>230.94225</v>
      </c>
      <c r="O131"/>
      <c r="P131" s="54">
        <v>230.94225</v>
      </c>
      <c r="Q131"/>
      <c r="R131"/>
      <c r="S131"/>
    </row>
    <row r="132" spans="2:19" ht="255" x14ac:dyDescent="0.25">
      <c r="B132" s="31" t="s">
        <v>462</v>
      </c>
      <c r="C132" s="55" t="s">
        <v>463</v>
      </c>
      <c r="D132" s="66">
        <v>1211291611</v>
      </c>
      <c r="E132" s="24" t="s">
        <v>39</v>
      </c>
      <c r="F132" s="15" t="s">
        <v>464</v>
      </c>
      <c r="G132" s="31">
        <v>5</v>
      </c>
      <c r="H132" s="31">
        <v>1</v>
      </c>
      <c r="I132" s="31">
        <v>3</v>
      </c>
      <c r="J132" s="31">
        <v>1</v>
      </c>
      <c r="K132" s="46"/>
      <c r="L132" s="46"/>
      <c r="M132" s="46"/>
      <c r="N132" s="14">
        <f t="shared" ref="N132:N172" si="2">IF(H132*K132+I132*L132+J132*M132=0,P132,H132*K132+I132*L132+J132*M132)</f>
        <v>137.82037499999998</v>
      </c>
      <c r="O132"/>
      <c r="P132" s="54">
        <v>137.82037499999998</v>
      </c>
      <c r="Q132"/>
      <c r="R132"/>
      <c r="S132"/>
    </row>
    <row r="133" spans="2:19" ht="180" x14ac:dyDescent="0.25">
      <c r="B133" s="31" t="s">
        <v>465</v>
      </c>
      <c r="C133" s="55" t="s">
        <v>466</v>
      </c>
      <c r="D133" s="24">
        <v>212205</v>
      </c>
      <c r="E133" s="24" t="s">
        <v>467</v>
      </c>
      <c r="F133" s="15" t="s">
        <v>468</v>
      </c>
      <c r="G133" s="31">
        <v>3</v>
      </c>
      <c r="H133" s="31">
        <v>1</v>
      </c>
      <c r="I133" s="31">
        <v>1</v>
      </c>
      <c r="J133" s="31">
        <v>1</v>
      </c>
      <c r="K133" s="46"/>
      <c r="L133" s="46"/>
      <c r="M133" s="46"/>
      <c r="N133" s="14">
        <f t="shared" si="2"/>
        <v>637.21436625000001</v>
      </c>
      <c r="O133"/>
      <c r="P133" s="54">
        <v>637.21436625000001</v>
      </c>
      <c r="Q133"/>
      <c r="R133"/>
      <c r="S133"/>
    </row>
    <row r="134" spans="2:19" ht="60" x14ac:dyDescent="0.25">
      <c r="B134" s="31" t="s">
        <v>469</v>
      </c>
      <c r="C134" s="45" t="s">
        <v>470</v>
      </c>
      <c r="D134" s="24">
        <v>131121</v>
      </c>
      <c r="E134" s="24" t="s">
        <v>39</v>
      </c>
      <c r="F134" s="15" t="s">
        <v>471</v>
      </c>
      <c r="G134" s="31">
        <v>3</v>
      </c>
      <c r="H134" s="31">
        <v>1</v>
      </c>
      <c r="I134" s="31">
        <v>1</v>
      </c>
      <c r="J134" s="31">
        <v>1</v>
      </c>
      <c r="K134" s="46"/>
      <c r="L134" s="46"/>
      <c r="M134" s="46"/>
      <c r="N134" s="14">
        <f t="shared" si="2"/>
        <v>204.86812500000002</v>
      </c>
      <c r="O134"/>
      <c r="P134" s="54">
        <v>204.86812500000002</v>
      </c>
      <c r="Q134"/>
      <c r="R134"/>
      <c r="S134"/>
    </row>
    <row r="135" spans="2:19" ht="90" x14ac:dyDescent="0.25">
      <c r="B135" s="31" t="s">
        <v>472</v>
      </c>
      <c r="C135" s="56" t="s">
        <v>473</v>
      </c>
      <c r="D135" s="51">
        <v>1011450500</v>
      </c>
      <c r="E135" s="51" t="s">
        <v>460</v>
      </c>
      <c r="F135" s="15" t="s">
        <v>474</v>
      </c>
      <c r="G135" s="31">
        <v>6</v>
      </c>
      <c r="H135" s="31">
        <v>2</v>
      </c>
      <c r="I135" s="31">
        <v>2</v>
      </c>
      <c r="J135" s="31">
        <v>2</v>
      </c>
      <c r="K135" s="46"/>
      <c r="L135" s="46"/>
      <c r="M135" s="46"/>
      <c r="N135" s="14">
        <f t="shared" si="2"/>
        <v>260.74125000000004</v>
      </c>
      <c r="O135"/>
      <c r="P135" s="54">
        <v>260.74125000000004</v>
      </c>
      <c r="Q135"/>
      <c r="R135"/>
      <c r="S135"/>
    </row>
    <row r="136" spans="2:19" ht="45" x14ac:dyDescent="0.25">
      <c r="B136" s="31" t="s">
        <v>475</v>
      </c>
      <c r="C136" s="56" t="s">
        <v>476</v>
      </c>
      <c r="D136" s="51" t="s">
        <v>477</v>
      </c>
      <c r="E136" s="51" t="s">
        <v>460</v>
      </c>
      <c r="F136" s="15" t="s">
        <v>478</v>
      </c>
      <c r="G136" s="31">
        <v>3</v>
      </c>
      <c r="H136" s="31">
        <v>1</v>
      </c>
      <c r="I136" s="31">
        <v>1</v>
      </c>
      <c r="J136" s="31">
        <v>1</v>
      </c>
      <c r="K136" s="46"/>
      <c r="L136" s="46"/>
      <c r="M136" s="46"/>
      <c r="N136" s="14">
        <f t="shared" si="2"/>
        <v>327.78899999999999</v>
      </c>
      <c r="O136"/>
      <c r="P136" s="54">
        <v>327.78899999999999</v>
      </c>
      <c r="Q136"/>
      <c r="R136"/>
      <c r="S136"/>
    </row>
    <row r="137" spans="2:19" ht="75" x14ac:dyDescent="0.25">
      <c r="B137" s="31" t="s">
        <v>479</v>
      </c>
      <c r="C137" s="55" t="s">
        <v>480</v>
      </c>
      <c r="D137" s="24">
        <v>1104260500</v>
      </c>
      <c r="E137" s="24" t="s">
        <v>22</v>
      </c>
      <c r="F137" s="15" t="s">
        <v>481</v>
      </c>
      <c r="G137" s="31">
        <v>8</v>
      </c>
      <c r="H137" s="31">
        <v>3</v>
      </c>
      <c r="I137" s="31">
        <v>3</v>
      </c>
      <c r="J137" s="31">
        <v>2</v>
      </c>
      <c r="K137" s="46"/>
      <c r="L137" s="46"/>
      <c r="M137" s="46"/>
      <c r="N137" s="14">
        <f t="shared" si="2"/>
        <v>8656.2052499999991</v>
      </c>
      <c r="O137"/>
      <c r="P137" s="54">
        <v>8656.2052499999991</v>
      </c>
      <c r="Q137"/>
      <c r="R137"/>
      <c r="S137"/>
    </row>
    <row r="138" spans="2:19" ht="45" x14ac:dyDescent="0.25">
      <c r="B138" s="31" t="s">
        <v>482</v>
      </c>
      <c r="C138" s="55" t="s">
        <v>483</v>
      </c>
      <c r="D138" s="24" t="s">
        <v>484</v>
      </c>
      <c r="E138" s="24" t="s">
        <v>389</v>
      </c>
      <c r="F138" s="15" t="s">
        <v>485</v>
      </c>
      <c r="G138" s="31">
        <v>0</v>
      </c>
      <c r="H138" s="31">
        <v>0</v>
      </c>
      <c r="I138" s="31">
        <v>0</v>
      </c>
      <c r="J138" s="31">
        <v>0</v>
      </c>
      <c r="K138" s="46"/>
      <c r="L138" s="46"/>
      <c r="M138" s="46"/>
      <c r="N138" s="14">
        <f t="shared" si="2"/>
        <v>0</v>
      </c>
      <c r="O138"/>
      <c r="P138" s="54">
        <v>0</v>
      </c>
      <c r="Q138"/>
      <c r="R138"/>
      <c r="S138"/>
    </row>
    <row r="139" spans="2:19" ht="15.75" x14ac:dyDescent="0.25">
      <c r="B139" s="31" t="s">
        <v>486</v>
      </c>
      <c r="C139" s="55" t="s">
        <v>487</v>
      </c>
      <c r="D139" s="24" t="s">
        <v>488</v>
      </c>
      <c r="E139" s="24" t="s">
        <v>389</v>
      </c>
      <c r="F139" s="15" t="s">
        <v>489</v>
      </c>
      <c r="G139" s="31">
        <v>0</v>
      </c>
      <c r="H139" s="31">
        <v>0</v>
      </c>
      <c r="I139" s="31">
        <v>0</v>
      </c>
      <c r="J139" s="31">
        <v>0</v>
      </c>
      <c r="K139" s="46"/>
      <c r="L139" s="46"/>
      <c r="M139" s="46"/>
      <c r="N139" s="14">
        <f t="shared" si="2"/>
        <v>0</v>
      </c>
      <c r="O139"/>
      <c r="P139" s="54">
        <v>0</v>
      </c>
      <c r="Q139"/>
      <c r="R139"/>
      <c r="S139"/>
    </row>
    <row r="140" spans="2:19" ht="31.5" x14ac:dyDescent="0.25">
      <c r="B140" s="31" t="s">
        <v>490</v>
      </c>
      <c r="C140" s="55" t="s">
        <v>491</v>
      </c>
      <c r="D140" s="24" t="s">
        <v>492</v>
      </c>
      <c r="E140" s="24" t="s">
        <v>460</v>
      </c>
      <c r="F140" s="15" t="s">
        <v>493</v>
      </c>
      <c r="G140" s="31">
        <v>0</v>
      </c>
      <c r="H140" s="31">
        <v>0</v>
      </c>
      <c r="I140" s="31">
        <v>0</v>
      </c>
      <c r="J140" s="31">
        <v>0</v>
      </c>
      <c r="K140" s="46"/>
      <c r="L140" s="46"/>
      <c r="M140" s="46"/>
      <c r="N140" s="14">
        <f t="shared" si="2"/>
        <v>0</v>
      </c>
      <c r="O140"/>
      <c r="P140" s="54">
        <v>0</v>
      </c>
      <c r="Q140"/>
      <c r="R140"/>
      <c r="S140"/>
    </row>
    <row r="141" spans="2:19" ht="15.75" x14ac:dyDescent="0.25">
      <c r="B141" s="31" t="s">
        <v>494</v>
      </c>
      <c r="C141" s="55" t="s">
        <v>495</v>
      </c>
      <c r="D141" s="24">
        <v>1072330025</v>
      </c>
      <c r="E141" s="24" t="s">
        <v>22</v>
      </c>
      <c r="F141" s="15" t="s">
        <v>496</v>
      </c>
      <c r="G141" s="31">
        <v>2</v>
      </c>
      <c r="H141" s="31">
        <v>1</v>
      </c>
      <c r="I141" s="31">
        <v>1</v>
      </c>
      <c r="J141" s="31">
        <v>0</v>
      </c>
      <c r="K141" s="46"/>
      <c r="L141" s="46"/>
      <c r="M141" s="46"/>
      <c r="N141" s="14">
        <f t="shared" si="2"/>
        <v>149.71687500000002</v>
      </c>
      <c r="O141"/>
      <c r="P141" s="54">
        <v>149.71687500000002</v>
      </c>
      <c r="Q141"/>
      <c r="R141"/>
      <c r="S141"/>
    </row>
    <row r="142" spans="2:19" ht="90" x14ac:dyDescent="0.25">
      <c r="B142" s="31" t="s">
        <v>497</v>
      </c>
      <c r="C142" s="55" t="s">
        <v>498</v>
      </c>
      <c r="D142" s="24">
        <v>1084300500</v>
      </c>
      <c r="E142" s="24" t="s">
        <v>22</v>
      </c>
      <c r="F142" s="15" t="s">
        <v>499</v>
      </c>
      <c r="G142" s="31">
        <v>8</v>
      </c>
      <c r="H142" s="31">
        <v>2</v>
      </c>
      <c r="I142" s="31">
        <v>4</v>
      </c>
      <c r="J142" s="31">
        <v>2</v>
      </c>
      <c r="K142" s="46"/>
      <c r="L142" s="46"/>
      <c r="M142" s="46"/>
      <c r="N142" s="14">
        <f t="shared" si="2"/>
        <v>707.22960000000012</v>
      </c>
      <c r="O142"/>
      <c r="P142" s="54">
        <v>707.22960000000012</v>
      </c>
      <c r="Q142"/>
      <c r="R142"/>
      <c r="S142"/>
    </row>
    <row r="143" spans="2:19" ht="90" x14ac:dyDescent="0.25">
      <c r="B143" s="31" t="s">
        <v>500</v>
      </c>
      <c r="C143" s="55" t="s">
        <v>501</v>
      </c>
      <c r="D143" s="24" t="s">
        <v>502</v>
      </c>
      <c r="E143" s="24" t="s">
        <v>503</v>
      </c>
      <c r="F143" s="15" t="s">
        <v>504</v>
      </c>
      <c r="G143" s="31">
        <v>5</v>
      </c>
      <c r="H143" s="31">
        <v>1</v>
      </c>
      <c r="I143" s="31">
        <v>3</v>
      </c>
      <c r="J143" s="31">
        <v>1</v>
      </c>
      <c r="K143" s="46"/>
      <c r="L143" s="46"/>
      <c r="M143" s="46"/>
      <c r="N143" s="14">
        <f t="shared" si="2"/>
        <v>304.198125</v>
      </c>
      <c r="O143"/>
      <c r="P143" s="54">
        <v>304.198125</v>
      </c>
      <c r="Q143"/>
      <c r="R143"/>
      <c r="S143"/>
    </row>
    <row r="144" spans="2:19" ht="135" x14ac:dyDescent="0.25">
      <c r="B144" s="31" t="s">
        <v>505</v>
      </c>
      <c r="C144" s="55" t="s">
        <v>506</v>
      </c>
      <c r="D144" s="24">
        <v>990283</v>
      </c>
      <c r="E144" s="24" t="s">
        <v>507</v>
      </c>
      <c r="F144" s="15" t="s">
        <v>508</v>
      </c>
      <c r="G144" s="31">
        <v>3</v>
      </c>
      <c r="H144" s="31">
        <v>1</v>
      </c>
      <c r="I144" s="31">
        <v>1</v>
      </c>
      <c r="J144" s="31">
        <v>1</v>
      </c>
      <c r="K144" s="46"/>
      <c r="L144" s="46"/>
      <c r="M144" s="46"/>
      <c r="N144" s="14">
        <f t="shared" si="2"/>
        <v>875.34562500000004</v>
      </c>
      <c r="O144"/>
      <c r="P144" s="54">
        <v>875.34562500000004</v>
      </c>
      <c r="Q144"/>
      <c r="R144"/>
      <c r="S144"/>
    </row>
    <row r="145" spans="2:19" ht="165" x14ac:dyDescent="0.25">
      <c r="B145" s="31" t="s">
        <v>509</v>
      </c>
      <c r="C145" s="55" t="s">
        <v>510</v>
      </c>
      <c r="D145" s="24">
        <v>3610910314</v>
      </c>
      <c r="E145" s="24" t="s">
        <v>39</v>
      </c>
      <c r="F145" s="15" t="s">
        <v>511</v>
      </c>
      <c r="G145" s="31">
        <v>4</v>
      </c>
      <c r="H145" s="31">
        <v>1</v>
      </c>
      <c r="I145" s="31">
        <v>2</v>
      </c>
      <c r="J145" s="31">
        <v>1</v>
      </c>
      <c r="K145" s="46"/>
      <c r="L145" s="46"/>
      <c r="M145" s="46"/>
      <c r="N145" s="14">
        <f t="shared" si="2"/>
        <v>353.61480000000006</v>
      </c>
      <c r="O145"/>
      <c r="P145" s="54">
        <v>353.61480000000006</v>
      </c>
      <c r="Q145"/>
      <c r="R145"/>
      <c r="S145"/>
    </row>
    <row r="146" spans="2:19" ht="135" x14ac:dyDescent="0.25">
      <c r="B146" s="31" t="s">
        <v>512</v>
      </c>
      <c r="C146" s="55" t="s">
        <v>513</v>
      </c>
      <c r="D146" s="24" t="s">
        <v>514</v>
      </c>
      <c r="E146" s="24" t="s">
        <v>451</v>
      </c>
      <c r="F146" s="15" t="s">
        <v>515</v>
      </c>
      <c r="G146" s="31">
        <v>9</v>
      </c>
      <c r="H146" s="31">
        <v>3</v>
      </c>
      <c r="I146" s="31">
        <v>4</v>
      </c>
      <c r="J146" s="31">
        <v>2</v>
      </c>
      <c r="K146" s="46"/>
      <c r="L146" s="46"/>
      <c r="M146" s="46"/>
      <c r="N146" s="14">
        <f t="shared" si="2"/>
        <v>2006.2350000000001</v>
      </c>
      <c r="O146"/>
      <c r="P146" s="54">
        <v>2006.2350000000001</v>
      </c>
      <c r="Q146"/>
      <c r="R146"/>
      <c r="S146"/>
    </row>
    <row r="147" spans="2:19" ht="120" x14ac:dyDescent="0.25">
      <c r="B147" s="31" t="s">
        <v>516</v>
      </c>
      <c r="C147" s="55" t="s">
        <v>517</v>
      </c>
      <c r="D147" s="24" t="s">
        <v>518</v>
      </c>
      <c r="E147" s="24" t="s">
        <v>32</v>
      </c>
      <c r="F147" s="15" t="s">
        <v>519</v>
      </c>
      <c r="G147" s="31">
        <v>22</v>
      </c>
      <c r="H147" s="31">
        <v>5</v>
      </c>
      <c r="I147" s="31">
        <v>12</v>
      </c>
      <c r="J147" s="31">
        <v>5</v>
      </c>
      <c r="K147" s="46"/>
      <c r="L147" s="46"/>
      <c r="M147" s="46"/>
      <c r="N147" s="14">
        <f t="shared" si="2"/>
        <v>631.81329749999998</v>
      </c>
      <c r="O147"/>
      <c r="P147" s="54">
        <v>631.81329749999998</v>
      </c>
      <c r="Q147"/>
      <c r="R147"/>
      <c r="S147"/>
    </row>
    <row r="148" spans="2:19" ht="120" x14ac:dyDescent="0.25">
      <c r="B148" s="31" t="s">
        <v>520</v>
      </c>
      <c r="C148" s="55" t="s">
        <v>409</v>
      </c>
      <c r="D148" s="24">
        <v>1008880010</v>
      </c>
      <c r="E148" s="24" t="s">
        <v>22</v>
      </c>
      <c r="F148" s="15" t="s">
        <v>521</v>
      </c>
      <c r="G148" s="31">
        <v>13</v>
      </c>
      <c r="H148" s="31">
        <v>4</v>
      </c>
      <c r="I148" s="31">
        <v>6</v>
      </c>
      <c r="J148" s="31">
        <v>3</v>
      </c>
      <c r="K148" s="46"/>
      <c r="L148" s="46"/>
      <c r="M148" s="46"/>
      <c r="N148" s="14">
        <f t="shared" si="2"/>
        <v>6525.4612500000003</v>
      </c>
      <c r="O148"/>
      <c r="P148" s="54">
        <v>6525.4612500000003</v>
      </c>
      <c r="Q148"/>
      <c r="R148"/>
      <c r="S148"/>
    </row>
    <row r="149" spans="2:19" ht="60" x14ac:dyDescent="0.25">
      <c r="B149" s="31" t="s">
        <v>522</v>
      </c>
      <c r="C149" s="55" t="s">
        <v>523</v>
      </c>
      <c r="D149" s="24">
        <v>1008980010</v>
      </c>
      <c r="E149" s="24" t="s">
        <v>22</v>
      </c>
      <c r="F149" s="15" t="s">
        <v>524</v>
      </c>
      <c r="G149" s="31">
        <v>13</v>
      </c>
      <c r="H149" s="31">
        <v>4</v>
      </c>
      <c r="I149" s="31">
        <v>6</v>
      </c>
      <c r="J149" s="31">
        <v>3</v>
      </c>
      <c r="K149" s="46"/>
      <c r="L149" s="46"/>
      <c r="M149" s="46"/>
      <c r="N149" s="14">
        <f t="shared" si="2"/>
        <v>3576.9195000000004</v>
      </c>
      <c r="O149"/>
      <c r="P149" s="54">
        <v>3576.9195000000004</v>
      </c>
      <c r="Q149"/>
      <c r="R149"/>
      <c r="S149"/>
    </row>
    <row r="150" spans="2:19" ht="90" x14ac:dyDescent="0.25">
      <c r="B150" s="31" t="s">
        <v>525</v>
      </c>
      <c r="C150" s="55" t="s">
        <v>526</v>
      </c>
      <c r="D150" s="24">
        <v>1155250001</v>
      </c>
      <c r="E150" s="24" t="s">
        <v>527</v>
      </c>
      <c r="F150" s="15" t="s">
        <v>528</v>
      </c>
      <c r="G150" s="31">
        <v>8</v>
      </c>
      <c r="H150" s="31">
        <v>2</v>
      </c>
      <c r="I150" s="31">
        <v>4</v>
      </c>
      <c r="J150" s="31">
        <v>2</v>
      </c>
      <c r="K150" s="46"/>
      <c r="L150" s="46"/>
      <c r="M150" s="46"/>
      <c r="N150" s="14">
        <f t="shared" si="2"/>
        <v>1162.1609999999998</v>
      </c>
      <c r="O150"/>
      <c r="P150" s="54">
        <v>1162.1609999999998</v>
      </c>
      <c r="Q150"/>
      <c r="R150"/>
      <c r="S150"/>
    </row>
    <row r="151" spans="2:19" ht="150" x14ac:dyDescent="0.25">
      <c r="B151" s="31" t="s">
        <v>529</v>
      </c>
      <c r="C151" s="67" t="s">
        <v>530</v>
      </c>
      <c r="D151" s="68">
        <v>181723.12109999999</v>
      </c>
      <c r="E151" s="69" t="s">
        <v>39</v>
      </c>
      <c r="F151" s="70" t="s">
        <v>531</v>
      </c>
      <c r="G151" s="67">
        <v>7</v>
      </c>
      <c r="H151" s="31">
        <v>2</v>
      </c>
      <c r="I151" s="31">
        <v>3</v>
      </c>
      <c r="J151" s="31">
        <v>2</v>
      </c>
      <c r="K151" s="71"/>
      <c r="L151" s="72"/>
      <c r="M151" s="72"/>
      <c r="N151" s="14">
        <f t="shared" si="2"/>
        <v>197.29421249999999</v>
      </c>
      <c r="O151"/>
      <c r="P151" s="73">
        <v>197.29421249999999</v>
      </c>
      <c r="Q151"/>
      <c r="R151"/>
      <c r="S151"/>
    </row>
    <row r="152" spans="2:19" ht="45" x14ac:dyDescent="0.25">
      <c r="B152" s="31" t="s">
        <v>532</v>
      </c>
      <c r="C152" s="31" t="s">
        <v>533</v>
      </c>
      <c r="D152" s="30">
        <v>122703.1611</v>
      </c>
      <c r="E152" s="43" t="s">
        <v>39</v>
      </c>
      <c r="F152" s="17" t="s">
        <v>534</v>
      </c>
      <c r="G152" s="31">
        <v>6</v>
      </c>
      <c r="H152" s="31">
        <v>2</v>
      </c>
      <c r="I152" s="31">
        <v>2</v>
      </c>
      <c r="J152" s="31">
        <v>2</v>
      </c>
      <c r="K152" s="46"/>
      <c r="L152" s="49"/>
      <c r="M152" s="49"/>
      <c r="N152" s="14">
        <f t="shared" si="2"/>
        <v>461.8845</v>
      </c>
      <c r="O152"/>
      <c r="P152" s="57">
        <v>461.8845</v>
      </c>
      <c r="Q152"/>
      <c r="R152"/>
      <c r="S152"/>
    </row>
    <row r="153" spans="2:19" ht="90" x14ac:dyDescent="0.25">
      <c r="B153" s="31" t="s">
        <v>535</v>
      </c>
      <c r="C153" s="25" t="s">
        <v>63</v>
      </c>
      <c r="D153" s="25">
        <v>186985.12109999999</v>
      </c>
      <c r="E153" s="26" t="s">
        <v>39</v>
      </c>
      <c r="F153" s="25" t="s">
        <v>536</v>
      </c>
      <c r="G153" s="31">
        <v>7</v>
      </c>
      <c r="H153" s="31">
        <v>2</v>
      </c>
      <c r="I153" s="31">
        <v>3</v>
      </c>
      <c r="J153" s="31">
        <v>2</v>
      </c>
      <c r="K153" s="46"/>
      <c r="L153" s="49"/>
      <c r="M153" s="49"/>
      <c r="N153" s="14">
        <f t="shared" si="2"/>
        <v>197.29421249999999</v>
      </c>
      <c r="O153"/>
      <c r="P153" s="57">
        <v>197.29421249999999</v>
      </c>
      <c r="Q153"/>
      <c r="R153"/>
      <c r="S153"/>
    </row>
    <row r="154" spans="2:19" ht="45" x14ac:dyDescent="0.25">
      <c r="B154" s="31" t="s">
        <v>537</v>
      </c>
      <c r="C154" s="31" t="s">
        <v>538</v>
      </c>
      <c r="D154" s="30">
        <v>105043.02499999999</v>
      </c>
      <c r="E154" s="43" t="s">
        <v>22</v>
      </c>
      <c r="F154" s="25" t="s">
        <v>539</v>
      </c>
      <c r="G154" s="31">
        <v>4</v>
      </c>
      <c r="H154" s="31">
        <v>1</v>
      </c>
      <c r="I154" s="31">
        <v>2</v>
      </c>
      <c r="J154" s="31">
        <v>1</v>
      </c>
      <c r="K154" s="46"/>
      <c r="L154" s="49"/>
      <c r="M154" s="49"/>
      <c r="N154" s="14">
        <f t="shared" si="2"/>
        <v>595.98</v>
      </c>
      <c r="O154"/>
      <c r="P154" s="57">
        <v>595.98</v>
      </c>
      <c r="Q154"/>
      <c r="R154"/>
      <c r="S154"/>
    </row>
    <row r="155" spans="2:19" x14ac:dyDescent="0.25">
      <c r="B155" s="31" t="s">
        <v>540</v>
      </c>
      <c r="C155" s="31" t="s">
        <v>541</v>
      </c>
      <c r="D155" s="30" t="s">
        <v>542</v>
      </c>
      <c r="E155" s="43" t="s">
        <v>247</v>
      </c>
      <c r="F155" s="31" t="s">
        <v>543</v>
      </c>
      <c r="G155" s="31">
        <v>4</v>
      </c>
      <c r="H155" s="31">
        <v>1</v>
      </c>
      <c r="I155" s="31">
        <v>2</v>
      </c>
      <c r="J155" s="31">
        <v>1</v>
      </c>
      <c r="K155" s="46"/>
      <c r="L155" s="49"/>
      <c r="M155" s="49"/>
      <c r="N155" s="14">
        <f t="shared" si="2"/>
        <v>159.27565500000003</v>
      </c>
      <c r="O155"/>
      <c r="P155" s="57">
        <v>159.27565500000003</v>
      </c>
      <c r="Q155"/>
      <c r="R155"/>
      <c r="S155"/>
    </row>
    <row r="156" spans="2:19" ht="30" x14ac:dyDescent="0.25">
      <c r="B156" s="31" t="s">
        <v>544</v>
      </c>
      <c r="C156" s="31" t="s">
        <v>545</v>
      </c>
      <c r="D156" s="30" t="s">
        <v>546</v>
      </c>
      <c r="E156" s="43" t="s">
        <v>247</v>
      </c>
      <c r="F156" s="25" t="s">
        <v>547</v>
      </c>
      <c r="G156" s="31">
        <v>4</v>
      </c>
      <c r="H156" s="31">
        <v>1</v>
      </c>
      <c r="I156" s="31">
        <v>2</v>
      </c>
      <c r="J156" s="31">
        <v>1</v>
      </c>
      <c r="K156" s="46"/>
      <c r="L156" s="49"/>
      <c r="M156" s="49"/>
      <c r="N156" s="14">
        <f t="shared" si="2"/>
        <v>823.94235000000003</v>
      </c>
      <c r="O156"/>
      <c r="P156" s="57">
        <v>823.94235000000003</v>
      </c>
      <c r="Q156"/>
      <c r="R156"/>
      <c r="S156"/>
    </row>
    <row r="157" spans="2:19" x14ac:dyDescent="0.25">
      <c r="B157" s="31" t="s">
        <v>548</v>
      </c>
      <c r="C157" s="31" t="s">
        <v>549</v>
      </c>
      <c r="D157" s="50" t="s">
        <v>550</v>
      </c>
      <c r="E157" s="43" t="s">
        <v>238</v>
      </c>
      <c r="F157" s="31" t="s">
        <v>551</v>
      </c>
      <c r="G157" s="31">
        <v>3</v>
      </c>
      <c r="H157" s="31">
        <v>1</v>
      </c>
      <c r="I157" s="31">
        <v>1</v>
      </c>
      <c r="J157" s="31">
        <v>1</v>
      </c>
      <c r="K157" s="46"/>
      <c r="L157" s="49"/>
      <c r="M157" s="49"/>
      <c r="N157" s="14">
        <f t="shared" si="2"/>
        <v>258.87881250000004</v>
      </c>
      <c r="O157"/>
      <c r="P157" s="57">
        <v>258.87881250000004</v>
      </c>
      <c r="Q157"/>
      <c r="R157"/>
      <c r="S157"/>
    </row>
    <row r="158" spans="2:19" x14ac:dyDescent="0.25">
      <c r="B158" s="31" t="s">
        <v>552</v>
      </c>
      <c r="C158" s="31" t="s">
        <v>553</v>
      </c>
      <c r="D158" s="30" t="s">
        <v>554</v>
      </c>
      <c r="E158" s="43" t="s">
        <v>238</v>
      </c>
      <c r="F158" s="29" t="s">
        <v>555</v>
      </c>
      <c r="G158" s="31">
        <v>3</v>
      </c>
      <c r="H158" s="31">
        <v>1</v>
      </c>
      <c r="I158" s="31">
        <v>1</v>
      </c>
      <c r="J158" s="31">
        <v>1</v>
      </c>
      <c r="K158" s="46"/>
      <c r="L158" s="49"/>
      <c r="M158" s="49"/>
      <c r="N158" s="14">
        <f t="shared" si="2"/>
        <v>308.79213750000002</v>
      </c>
      <c r="O158"/>
      <c r="P158" s="57">
        <v>308.79213750000002</v>
      </c>
      <c r="Q158"/>
      <c r="R158"/>
      <c r="S158"/>
    </row>
    <row r="159" spans="2:19" x14ac:dyDescent="0.25">
      <c r="B159" s="31" t="s">
        <v>556</v>
      </c>
      <c r="C159" s="31" t="s">
        <v>557</v>
      </c>
      <c r="D159" s="30" t="s">
        <v>558</v>
      </c>
      <c r="E159" s="43" t="s">
        <v>238</v>
      </c>
      <c r="F159" s="31" t="s">
        <v>559</v>
      </c>
      <c r="G159" s="31">
        <v>3</v>
      </c>
      <c r="H159" s="31">
        <v>1</v>
      </c>
      <c r="I159" s="31">
        <v>1</v>
      </c>
      <c r="J159" s="31">
        <v>1</v>
      </c>
      <c r="K159" s="46"/>
      <c r="L159" s="49"/>
      <c r="M159" s="49"/>
      <c r="N159" s="14">
        <f t="shared" si="2"/>
        <v>172.72245375</v>
      </c>
      <c r="O159"/>
      <c r="P159" s="57">
        <v>172.72245375</v>
      </c>
      <c r="Q159"/>
      <c r="R159"/>
      <c r="S159"/>
    </row>
    <row r="160" spans="2:19" x14ac:dyDescent="0.25">
      <c r="B160" s="31" t="s">
        <v>560</v>
      </c>
      <c r="C160" s="31" t="s">
        <v>561</v>
      </c>
      <c r="D160" s="30">
        <v>1064480500</v>
      </c>
      <c r="E160" s="43" t="s">
        <v>238</v>
      </c>
      <c r="F160" s="31" t="s">
        <v>562</v>
      </c>
      <c r="G160" s="31">
        <v>3</v>
      </c>
      <c r="H160" s="31">
        <v>1</v>
      </c>
      <c r="I160" s="31">
        <v>1</v>
      </c>
      <c r="J160" s="31">
        <v>1</v>
      </c>
      <c r="K160" s="46"/>
      <c r="L160" s="49"/>
      <c r="M160" s="49"/>
      <c r="N160" s="14">
        <f t="shared" si="2"/>
        <v>198.16335000000004</v>
      </c>
      <c r="O160"/>
      <c r="P160" s="57">
        <v>198.16335000000004</v>
      </c>
      <c r="Q160"/>
      <c r="R160"/>
      <c r="S160"/>
    </row>
    <row r="161" spans="2:19" x14ac:dyDescent="0.25">
      <c r="B161" s="31" t="s">
        <v>563</v>
      </c>
      <c r="C161" s="31" t="s">
        <v>564</v>
      </c>
      <c r="D161" s="30">
        <v>1056142500</v>
      </c>
      <c r="E161" s="43" t="s">
        <v>238</v>
      </c>
      <c r="F161" s="31" t="s">
        <v>565</v>
      </c>
      <c r="G161" s="31">
        <v>3</v>
      </c>
      <c r="H161" s="31">
        <v>1</v>
      </c>
      <c r="I161" s="31">
        <v>1</v>
      </c>
      <c r="J161" s="31">
        <v>1</v>
      </c>
      <c r="K161" s="46"/>
      <c r="L161" s="46"/>
      <c r="M161" s="46"/>
      <c r="N161" s="14">
        <f t="shared" si="2"/>
        <v>281.97303750000003</v>
      </c>
      <c r="O161"/>
      <c r="P161" s="54">
        <v>281.97303750000003</v>
      </c>
      <c r="Q161"/>
      <c r="R161"/>
      <c r="S161"/>
    </row>
    <row r="162" spans="2:19" x14ac:dyDescent="0.25">
      <c r="B162" s="31" t="s">
        <v>566</v>
      </c>
      <c r="C162" s="31" t="s">
        <v>567</v>
      </c>
      <c r="D162" s="30" t="s">
        <v>568</v>
      </c>
      <c r="E162" s="43" t="s">
        <v>569</v>
      </c>
      <c r="F162" s="31" t="s">
        <v>570</v>
      </c>
      <c r="G162" s="31">
        <v>96</v>
      </c>
      <c r="H162" s="31">
        <v>24</v>
      </c>
      <c r="I162" s="31">
        <v>48</v>
      </c>
      <c r="J162" s="31">
        <v>24</v>
      </c>
      <c r="K162" s="46"/>
      <c r="L162" s="46"/>
      <c r="M162" s="46"/>
      <c r="N162" s="14">
        <f t="shared" si="2"/>
        <v>19071.36</v>
      </c>
      <c r="O162"/>
      <c r="P162" s="54">
        <v>19071.36</v>
      </c>
      <c r="Q162"/>
      <c r="R162"/>
      <c r="S162"/>
    </row>
    <row r="163" spans="2:19" ht="270" x14ac:dyDescent="0.25">
      <c r="B163" s="31" t="s">
        <v>571</v>
      </c>
      <c r="C163" s="29" t="s">
        <v>572</v>
      </c>
      <c r="D163" s="33">
        <v>1046190250</v>
      </c>
      <c r="E163" s="43" t="s">
        <v>20</v>
      </c>
      <c r="F163" s="29" t="s">
        <v>573</v>
      </c>
      <c r="G163" s="31">
        <v>4</v>
      </c>
      <c r="H163" s="31">
        <v>1</v>
      </c>
      <c r="I163" s="31">
        <v>2</v>
      </c>
      <c r="J163" s="31">
        <v>1</v>
      </c>
      <c r="K163" s="46"/>
      <c r="L163" s="46"/>
      <c r="M163" s="46"/>
      <c r="N163" s="14">
        <f t="shared" si="2"/>
        <v>1872.3705</v>
      </c>
      <c r="O163"/>
      <c r="P163" s="54">
        <v>1872.3705</v>
      </c>
      <c r="Q163"/>
      <c r="R163"/>
      <c r="S163"/>
    </row>
    <row r="164" spans="2:19" ht="30" x14ac:dyDescent="0.25">
      <c r="B164" s="31" t="s">
        <v>574</v>
      </c>
      <c r="C164" s="44" t="s">
        <v>575</v>
      </c>
      <c r="D164" s="65">
        <v>1822561611</v>
      </c>
      <c r="E164" s="74" t="s">
        <v>39</v>
      </c>
      <c r="F164" s="29" t="s">
        <v>576</v>
      </c>
      <c r="G164" s="31">
        <v>0</v>
      </c>
      <c r="H164" s="31">
        <v>1</v>
      </c>
      <c r="I164" s="31">
        <v>1</v>
      </c>
      <c r="J164" s="31">
        <v>1</v>
      </c>
      <c r="K164" s="46"/>
      <c r="L164" s="46"/>
      <c r="M164" s="46"/>
      <c r="N164" s="14">
        <f t="shared" si="2"/>
        <v>475.29404999999991</v>
      </c>
      <c r="O164"/>
      <c r="P164" s="54">
        <v>475.29404999999991</v>
      </c>
      <c r="Q164"/>
      <c r="R164"/>
      <c r="S164"/>
    </row>
    <row r="165" spans="2:19" ht="409.6" x14ac:dyDescent="0.35">
      <c r="B165" s="31" t="s">
        <v>577</v>
      </c>
      <c r="C165" s="31" t="s">
        <v>578</v>
      </c>
      <c r="D165" s="75">
        <v>1049040100</v>
      </c>
      <c r="E165" s="43" t="s">
        <v>20</v>
      </c>
      <c r="F165" s="29" t="s">
        <v>579</v>
      </c>
      <c r="G165" s="31">
        <v>4</v>
      </c>
      <c r="H165" s="31">
        <v>1</v>
      </c>
      <c r="I165" s="31">
        <v>2</v>
      </c>
      <c r="J165" s="31">
        <v>1</v>
      </c>
      <c r="K165" s="46"/>
      <c r="L165" s="46"/>
      <c r="M165" s="46"/>
      <c r="N165" s="14">
        <f t="shared" si="2"/>
        <v>1629.0120000000002</v>
      </c>
      <c r="O165"/>
      <c r="P165" s="54">
        <v>1629.0120000000002</v>
      </c>
      <c r="Q165"/>
      <c r="R165"/>
      <c r="S165"/>
    </row>
    <row r="166" spans="2:19" ht="195" x14ac:dyDescent="0.25">
      <c r="B166" s="31" t="s">
        <v>580</v>
      </c>
      <c r="C166" s="31" t="s">
        <v>581</v>
      </c>
      <c r="D166" s="30">
        <v>1049120250</v>
      </c>
      <c r="E166" s="43" t="s">
        <v>20</v>
      </c>
      <c r="F166" s="29" t="s">
        <v>582</v>
      </c>
      <c r="G166" s="31">
        <v>4</v>
      </c>
      <c r="H166" s="31">
        <v>1</v>
      </c>
      <c r="I166" s="31">
        <v>2</v>
      </c>
      <c r="J166" s="31">
        <v>1</v>
      </c>
      <c r="K166" s="46"/>
      <c r="L166" s="46"/>
      <c r="M166" s="46"/>
      <c r="N166" s="14">
        <f t="shared" si="2"/>
        <v>655.57799999999997</v>
      </c>
      <c r="O166"/>
      <c r="P166" s="54">
        <v>655.57799999999997</v>
      </c>
      <c r="Q166"/>
      <c r="R166"/>
      <c r="S166"/>
    </row>
    <row r="167" spans="2:19" ht="30" x14ac:dyDescent="0.25">
      <c r="B167" s="31" t="s">
        <v>583</v>
      </c>
      <c r="C167" s="31" t="s">
        <v>584</v>
      </c>
      <c r="D167" s="30" t="s">
        <v>585</v>
      </c>
      <c r="E167" s="43" t="s">
        <v>586</v>
      </c>
      <c r="F167" s="29" t="s">
        <v>587</v>
      </c>
      <c r="G167" s="31">
        <v>3</v>
      </c>
      <c r="H167" s="31">
        <v>1</v>
      </c>
      <c r="I167" s="31">
        <v>1</v>
      </c>
      <c r="J167" s="31">
        <v>1</v>
      </c>
      <c r="K167" s="46"/>
      <c r="L167" s="46"/>
      <c r="M167" s="46"/>
      <c r="N167" s="14">
        <f t="shared" si="2"/>
        <v>156.63099374999999</v>
      </c>
      <c r="O167"/>
      <c r="P167" s="54">
        <v>156.63099374999999</v>
      </c>
      <c r="Q167"/>
      <c r="R167"/>
      <c r="S167"/>
    </row>
    <row r="168" spans="2:19" ht="60" x14ac:dyDescent="0.25">
      <c r="B168" s="31" t="s">
        <v>588</v>
      </c>
      <c r="C168" s="31" t="s">
        <v>589</v>
      </c>
      <c r="D168" s="30" t="s">
        <v>590</v>
      </c>
      <c r="E168" s="43" t="s">
        <v>39</v>
      </c>
      <c r="F168" s="29" t="s">
        <v>591</v>
      </c>
      <c r="G168" s="31">
        <v>9</v>
      </c>
      <c r="H168" s="31">
        <v>3</v>
      </c>
      <c r="I168" s="31">
        <v>3</v>
      </c>
      <c r="J168" s="31">
        <v>3</v>
      </c>
      <c r="K168" s="46"/>
      <c r="L168" s="46"/>
      <c r="M168" s="46"/>
      <c r="N168" s="14">
        <f t="shared" si="2"/>
        <v>461.51201250000003</v>
      </c>
      <c r="O168"/>
      <c r="P168" s="54">
        <v>461.51201250000003</v>
      </c>
      <c r="Q168"/>
      <c r="R168"/>
      <c r="S168"/>
    </row>
    <row r="169" spans="2:19" ht="60" x14ac:dyDescent="0.25">
      <c r="B169" s="31" t="s">
        <v>592</v>
      </c>
      <c r="C169" s="31" t="s">
        <v>593</v>
      </c>
      <c r="D169" s="30" t="s">
        <v>594</v>
      </c>
      <c r="E169" s="43" t="s">
        <v>39</v>
      </c>
      <c r="F169" s="29" t="s">
        <v>591</v>
      </c>
      <c r="G169" s="31">
        <v>3</v>
      </c>
      <c r="H169" s="31">
        <v>1</v>
      </c>
      <c r="I169" s="31">
        <v>1</v>
      </c>
      <c r="J169" s="31">
        <v>1</v>
      </c>
      <c r="K169" s="46"/>
      <c r="L169" s="46"/>
      <c r="M169" s="46"/>
      <c r="N169" s="14">
        <f t="shared" si="2"/>
        <v>284.95293750000008</v>
      </c>
      <c r="O169"/>
      <c r="P169" s="54">
        <v>284.95293750000008</v>
      </c>
      <c r="Q169"/>
      <c r="R169"/>
      <c r="S169"/>
    </row>
    <row r="170" spans="2:19" ht="30" x14ac:dyDescent="0.25">
      <c r="B170" s="31" t="s">
        <v>595</v>
      </c>
      <c r="C170" s="31" t="s">
        <v>596</v>
      </c>
      <c r="D170" s="30" t="s">
        <v>597</v>
      </c>
      <c r="E170" s="43"/>
      <c r="F170" s="29" t="s">
        <v>596</v>
      </c>
      <c r="G170" s="31">
        <v>13</v>
      </c>
      <c r="H170" s="31">
        <v>1</v>
      </c>
      <c r="I170" s="31">
        <v>11</v>
      </c>
      <c r="J170" s="31">
        <v>1</v>
      </c>
      <c r="K170" s="46"/>
      <c r="L170" s="46"/>
      <c r="M170" s="46"/>
      <c r="N170" s="14">
        <f t="shared" si="2"/>
        <v>4343.5767375000005</v>
      </c>
      <c r="O170"/>
      <c r="P170" s="54">
        <v>4343.5767375000005</v>
      </c>
      <c r="Q170"/>
      <c r="R170"/>
      <c r="S170"/>
    </row>
    <row r="171" spans="2:19" x14ac:dyDescent="0.25">
      <c r="B171" s="31" t="s">
        <v>598</v>
      </c>
      <c r="C171" s="31" t="s">
        <v>599</v>
      </c>
      <c r="D171" s="30">
        <v>7059226</v>
      </c>
      <c r="E171" s="43" t="s">
        <v>600</v>
      </c>
      <c r="F171" s="29" t="s">
        <v>599</v>
      </c>
      <c r="G171" s="31">
        <v>3</v>
      </c>
      <c r="H171" s="31">
        <v>1</v>
      </c>
      <c r="I171" s="31">
        <v>1</v>
      </c>
      <c r="J171" s="31">
        <v>1</v>
      </c>
      <c r="K171" s="46"/>
      <c r="L171" s="46"/>
      <c r="M171" s="46"/>
      <c r="N171" s="14">
        <f t="shared" si="2"/>
        <v>144.71139374999998</v>
      </c>
      <c r="O171"/>
      <c r="P171" s="54">
        <v>144.71139374999998</v>
      </c>
      <c r="Q171"/>
      <c r="R171"/>
      <c r="S171"/>
    </row>
    <row r="172" spans="2:19" ht="30" x14ac:dyDescent="0.25">
      <c r="B172" s="31" t="s">
        <v>601</v>
      </c>
      <c r="C172" s="48" t="s">
        <v>602</v>
      </c>
      <c r="D172" s="33">
        <v>181772.1611</v>
      </c>
      <c r="E172" s="53" t="s">
        <v>39</v>
      </c>
      <c r="F172" s="47" t="s">
        <v>603</v>
      </c>
      <c r="G172" s="31">
        <v>3</v>
      </c>
      <c r="H172" s="31">
        <v>1</v>
      </c>
      <c r="I172" s="31">
        <v>1</v>
      </c>
      <c r="J172" s="31">
        <v>1</v>
      </c>
      <c r="K172" s="49"/>
      <c r="L172" s="49"/>
      <c r="M172" s="49"/>
      <c r="N172" s="14">
        <f t="shared" si="2"/>
        <v>205.61309999999997</v>
      </c>
      <c r="O172"/>
      <c r="P172" s="57">
        <v>205.61309999999997</v>
      </c>
      <c r="Q172"/>
      <c r="R172"/>
      <c r="S172"/>
    </row>
    <row r="173" spans="2:19" ht="15.75" thickBot="1" x14ac:dyDescent="0.3">
      <c r="B173" s="76"/>
      <c r="C173" s="76"/>
      <c r="D173" s="77"/>
      <c r="E173" s="76"/>
      <c r="F173" s="78"/>
      <c r="G173" s="76"/>
      <c r="H173" s="76"/>
      <c r="I173" s="76"/>
      <c r="J173" s="76"/>
      <c r="K173" s="76"/>
      <c r="L173" s="76"/>
      <c r="M173" s="76"/>
      <c r="N173" s="79"/>
      <c r="O173"/>
      <c r="P173" s="79"/>
      <c r="Q173"/>
      <c r="R173"/>
      <c r="S173"/>
    </row>
    <row r="174" spans="2:19" ht="19.5" thickBot="1" x14ac:dyDescent="0.35">
      <c r="D174" s="35" t="s">
        <v>12</v>
      </c>
      <c r="E174" s="36"/>
      <c r="F174" s="37"/>
      <c r="G174" s="36"/>
      <c r="H174" s="36"/>
      <c r="I174" s="36"/>
      <c r="J174" s="36"/>
      <c r="K174" s="36"/>
      <c r="L174" s="36"/>
      <c r="M174" s="36"/>
      <c r="N174" s="38">
        <f>SUM(N3:N172)</f>
        <v>239904.32379374991</v>
      </c>
      <c r="O174" s="34"/>
      <c r="P174"/>
      <c r="Q174" s="34"/>
      <c r="R174" s="34"/>
      <c r="S174"/>
    </row>
    <row r="175" spans="2:19" x14ac:dyDescent="0.25">
      <c r="D175" s="1"/>
      <c r="F175" s="2"/>
    </row>
    <row r="176" spans="2:19" ht="55.5" customHeight="1" x14ac:dyDescent="0.25">
      <c r="D176" s="39" t="s">
        <v>13</v>
      </c>
      <c r="E176" s="40"/>
      <c r="F176" s="40"/>
      <c r="G176" s="40"/>
      <c r="H176" s="40"/>
      <c r="I176" s="40"/>
      <c r="J176" s="40"/>
      <c r="K176" s="40"/>
      <c r="L176" s="40"/>
      <c r="M176" s="40"/>
      <c r="N176" s="40"/>
      <c r="O176" s="40"/>
      <c r="P176" s="40"/>
      <c r="Q176" s="40"/>
      <c r="R176" s="40"/>
    </row>
  </sheetData>
  <mergeCells count="2">
    <mergeCell ref="G1:N1"/>
    <mergeCell ref="D176:R176"/>
  </mergeCells>
  <conditionalFormatting sqref="C3:C4 E3:E8">
    <cfRule type="cellIs" dxfId="1" priority="2" operator="lessThanOrEqual">
      <formula>0</formula>
    </cfRule>
  </conditionalFormatting>
  <conditionalFormatting sqref="D3">
    <cfRule type="cellIs" dxfId="0" priority="1" operator="lessThanOrEqual">
      <formula>0</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 6 Reactius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Peris Zacarías, David</dc:creator>
  <cp:lastModifiedBy>Peris Zacarías, David</cp:lastModifiedBy>
  <dcterms:created xsi:type="dcterms:W3CDTF">2025-10-06T07:34:15Z</dcterms:created>
  <dcterms:modified xsi:type="dcterms:W3CDTF">2025-10-06T07:55:10Z</dcterms:modified>
</cp:coreProperties>
</file>